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<sst xmlns="http://schemas.openxmlformats.org/spreadsheetml/2006/main" count="790" uniqueCount="346">
  <si>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</si>
  <si>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</si>
  <si>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</si>
  <si>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</si>
  <si>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</si>
  <si>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</si>
  <si>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</si>
  <si>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</si>
  <si>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</si>
  <si>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</si>
  <si>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</si>
  <si>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</si>
  <si>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</si>
  <si>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</si>
  <si>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</si>
  <si>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</si>
  <si>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</si>
  <si>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</si>
  <si>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</si>
  <si>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</si>
  <si>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</si>
  <si>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</si>
  <si>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</si>
  <si>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</si>
  <si>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</si>
  <si>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</si>
  <si>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</si>
  <si>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</si>
  <si>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</si>
  <si>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</si>
  <si>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</si>
  <si>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</si>
  <si>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</si>
  <si>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</si>
  <si>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</si>
  <si>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</si>
  <si>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</si>
  <si>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</si>
  <si>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</si>
  <si>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</si>
  <si>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</si>
  <si>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</si>
  <si>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</si>
  <si>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</si>
  <si>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</si>
  <si>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351005</t>
  </si>
  <si>
    <t>云南省军队离退休人员服务中心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</si>
  <si>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</si>
  <si>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</si>
  <si>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</si>
  <si>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</si>
  <si>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</si>
  <si>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</si>
  <si>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</si>
  <si>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</si>
  <si>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</si>
  <si>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</si>
  <si>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</si>
  <si>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</si>
  <si>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</si>
  <si>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</si>
  <si>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</si>
  <si>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20809</t>
  </si>
  <si>
    <t>退役安置</t>
  </si>
  <si>
    <t>2080902</t>
  </si>
  <si>
    <t>军队移交政府的离退休人员安置</t>
  </si>
  <si>
    <t>2080903</t>
  </si>
  <si>
    <t>军队移交政府离退休干部管理机构</t>
  </si>
  <si>
    <t>210</t>
  </si>
  <si>
    <t>卫生健康支出</t>
  </si>
  <si>
    <t>21011</t>
  </si>
  <si>
    <t>行政事业单位医疗</t>
  </si>
  <si>
    <t>2101102</t>
  </si>
  <si>
    <t>事业单位医疗</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</si>
  <si>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</si>
  <si>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</si>
  <si>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</si>
  <si>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</si>
  <si>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</si>
  <si>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</si>
  <si>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</si>
  <si>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</si>
  <si>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</si>
  <si>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</si>
  <si>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</si>
  <si>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</si>
  <si>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</si>
  <si>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</si>
  <si>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</si>
  <si>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</si>
  <si>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</si>
  <si>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</si>
  <si>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</si>
  <si>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</si>
  <si>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</si>
  <si>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</si>
  <si>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</si>
  <si>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</si>
  <si>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</si>
  <si>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</si>
  <si>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</si>
  <si>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</si>
  <si>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</si>
  <si>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</si>
  <si>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</si>
  <si>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</si>
  <si>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</si>
  <si>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</si>
  <si>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</si>
  <si>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</si>
  <si>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</si>
  <si>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</si>
  <si>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</si>
  <si>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</si>
  <si>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</si>
  <si>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</si>
  <si>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</si>
  <si>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</si>
  <si>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</si>
  <si>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</si>
  <si>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</si>
  <si>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</si>
  <si>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</si>
  <si>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530000210000000047745</t>
  </si>
  <si>
    <t>社会保障缴费</t>
  </si>
  <si>
    <t>30110</t>
  </si>
  <si>
    <t>职工基本医疗保险缴费</t>
  </si>
  <si>
    <t>530000221100000164123</t>
  </si>
  <si>
    <t>省军休中心缺口补助经费</t>
  </si>
  <si>
    <t>30107</t>
  </si>
  <si>
    <t>绩效工资</t>
  </si>
  <si>
    <t>530000221100000668363</t>
  </si>
  <si>
    <t>省军休中心退休人员经费（统筹外）</t>
  </si>
  <si>
    <t>30302</t>
  </si>
  <si>
    <t>退休费</t>
  </si>
  <si>
    <t>预算05-1表</t>
  </si>
  <si>
    <t>2025年部门项目支出预算表</t>
  </si>
  <si>
    <t>项目分类</t>
  </si>
  <si>
    <t>项目单位</t>
  </si>
  <si>
    <t>本年拨款</t>
  </si>
  <si>
    <t>其中：本次下达</t>
  </si>
  <si>
    <t>2024年省军休中心军休机构用房提质改造项目经费</t>
  </si>
  <si>
    <t>事业发展类</t>
  </si>
  <si>
    <t>530000241100003226328</t>
  </si>
  <si>
    <t>31006</t>
  </si>
  <si>
    <t>大型修缮</t>
  </si>
  <si>
    <t>国有资产有偿使用收入专项经费</t>
  </si>
  <si>
    <t>专项业务类</t>
  </si>
  <si>
    <t>530000200000000010475</t>
  </si>
  <si>
    <t>30213</t>
  </si>
  <si>
    <t>维修（护）费</t>
  </si>
  <si>
    <t>30227</t>
  </si>
  <si>
    <t>委托业务费</t>
  </si>
  <si>
    <t>军休干部定期增资经费</t>
  </si>
  <si>
    <t>对个人和家庭的补助</t>
  </si>
  <si>
    <t>530000251100003275293</t>
  </si>
  <si>
    <t>军休干部服务管理能力提升专项经费</t>
  </si>
  <si>
    <t>530000241100002013801</t>
  </si>
  <si>
    <t>30226</t>
  </si>
  <si>
    <t>劳务费</t>
  </si>
  <si>
    <t>30299</t>
  </si>
  <si>
    <t>其他商品和服务支出</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</si>
  <si>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</si>
  <si>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</si>
  <si>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</si>
  <si>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</si>
  <si>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</si>
  <si>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</si>
  <si>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</si>
  <si>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</si>
  <si>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</si>
  <si>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</si>
  <si>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</si>
  <si>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</si>
  <si>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根据云南省财政厅文件《云南省财政厅关于规范省级部门公用经费定额保障管理的通知》(云财预〔2023〕5号)、《云南省省级机关购买后勤服务管理办法（试行）》（云管发﹝2020﹞12号）文件要求，按照后勤服务管理办法、办公用房管理定额标准结合本单位实际制定2025年办公用房物业管理费预算，通过物业管理确保办公区办公正常运转，提高全体干部职工对物业管理服务满意度。</t>
  </si>
  <si>
    <t>产出指标</t>
  </si>
  <si>
    <t>数量指标</t>
  </si>
  <si>
    <t>实施设备检查检修次数</t>
  </si>
  <si>
    <t>&gt;=</t>
  </si>
  <si>
    <t>次</t>
  </si>
  <si>
    <t>定量指标</t>
  </si>
  <si>
    <t>物业服务管理实施设备检查检修</t>
  </si>
  <si>
    <t>服务人员</t>
  </si>
  <si>
    <t>51</t>
  </si>
  <si>
    <t>人</t>
  </si>
  <si>
    <t>服务人数</t>
  </si>
  <si>
    <t>时效指标</t>
  </si>
  <si>
    <t>支付及时率</t>
  </si>
  <si>
    <t>=</t>
  </si>
  <si>
    <t>100</t>
  </si>
  <si>
    <t>%</t>
  </si>
  <si>
    <t>反映支付及时率情况。</t>
  </si>
  <si>
    <t>效益指标</t>
  </si>
  <si>
    <t>社会效益</t>
  </si>
  <si>
    <t>安全事故发生次数</t>
  </si>
  <si>
    <t>&lt;=</t>
  </si>
  <si>
    <t>0</t>
  </si>
  <si>
    <t>安全事故发生的次数情况</t>
  </si>
  <si>
    <t>满意度指标</t>
  </si>
  <si>
    <t>服务对象满意度</t>
  </si>
  <si>
    <t>全体干部职工满意度</t>
  </si>
  <si>
    <t>90</t>
  </si>
  <si>
    <t>反映受益人员满意程度</t>
  </si>
  <si>
    <t>为深入贯彻落实习近平总书记关于退役军人工作重要论述，认真落实裴金佳部长调研云南指示要求，根据《退役军人事务部等6部门关于进一步提升移交政府安置的军队离休退休干部服务管理水平的通知》（退役军人部发﹝2020﹞56号）精神，全面落实军休干部“两个待遇”，全力提升“云岭军休”品牌文化影响力，不断提升军休干活政治荣誉感、组织归属感和生活幸福感，计划在2025年开展军休干部服务管理能力提升系列工作。具体包括以下几个方面：
1、省军队离退休干部活动中心提质改造一楼三楼修缮；
2、组织“云岭军休”2025年军休功臣荣誉疗养；
3、开展军队离退休干部口述历史音视频录制和材料编撰项目。</t>
  </si>
  <si>
    <t>完成活动中心一楼、三楼改造</t>
  </si>
  <si>
    <t>1.00</t>
  </si>
  <si>
    <t>反映一楼、三楼通过提质改造后，根据现有的空间改造，增设适宜军休干部活动的场所，进一步提升服务功能。</t>
  </si>
  <si>
    <t>采访军队离退休干部数量</t>
  </si>
  <si>
    <t>30</t>
  </si>
  <si>
    <t>采访拍摄军休干部人数。</t>
  </si>
  <si>
    <t>军休干部口述历史成果</t>
  </si>
  <si>
    <t>120</t>
  </si>
  <si>
    <t>个</t>
  </si>
  <si>
    <t>军休干部口述历史每人形成的成果。</t>
  </si>
  <si>
    <t>参加疗养人员人数</t>
  </si>
  <si>
    <t>250</t>
  </si>
  <si>
    <t>疗养人数</t>
  </si>
  <si>
    <t>质量指标</t>
  </si>
  <si>
    <t>口述历史视频和文稿符合国家和党的相关政策规定比率</t>
  </si>
  <si>
    <t>口述历史视频和文稿符合国家和党的相关政策规定比率。</t>
  </si>
  <si>
    <t>军休活动中心验收完成率</t>
  </si>
  <si>
    <t>根据设计施工图完成施工，造价、监理及相关人员验收工作。</t>
  </si>
  <si>
    <t>按照项目实施进度完成视频录制和文稿编撰比率</t>
  </si>
  <si>
    <t>拍摄制作完成时间进度</t>
  </si>
  <si>
    <t>完成疗养活动</t>
  </si>
  <si>
    <t>2025年12月31日</t>
  </si>
  <si>
    <t>年</t>
  </si>
  <si>
    <t>按照年度疗养计划，军休干部进行疗养活动。</t>
  </si>
  <si>
    <t>完成活动中心提质改造</t>
  </si>
  <si>
    <t>2025年12月31日前根据设计施工图完成施工，造价、监理及相关人员验收工作。</t>
  </si>
  <si>
    <t>增强公众对军队和国防的认同感</t>
  </si>
  <si>
    <t>长期</t>
  </si>
  <si>
    <t>定性指标</t>
  </si>
  <si>
    <t>增强公众对军队和国防的认同感，认同感提升得满分。</t>
  </si>
  <si>
    <t>营造尊崇军人的社会氛围</t>
  </si>
  <si>
    <t>增强尊崇军人的社会氛围，氛围提升得满分。</t>
  </si>
  <si>
    <t>采访军休干部对视频和文稿的满意度</t>
  </si>
  <si>
    <t>95</t>
  </si>
  <si>
    <t>观看人员满意度</t>
  </si>
  <si>
    <t>反映服务对象满意情况</t>
  </si>
  <si>
    <t>预算06表</t>
  </si>
  <si>
    <t>2025年部门政府性基金预算支出预算表</t>
  </si>
  <si>
    <t>政府性基金预算支出</t>
  </si>
  <si>
    <t>注：因无政府性基金预算，故本表为空。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</si>
  <si>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</si>
  <si>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</si>
  <si>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</si>
  <si>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</si>
  <si>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</si>
  <si>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</si>
  <si>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</si>
  <si>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</si>
  <si>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</si>
  <si>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</si>
  <si>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</si>
  <si>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</si>
  <si>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云南省军队离退休人员服务中心后勤管理服务</t>
  </si>
  <si>
    <t>C21040001 物业管理服务</t>
  </si>
  <si>
    <t>云南省军队离退休干部活动中心提质改造一楼三楼修缮项目</t>
  </si>
  <si>
    <t>B08010000 房屋修缮</t>
  </si>
  <si>
    <t>项</t>
  </si>
  <si>
    <t>“云岭军休”2025年军休功臣荣誉疗养</t>
  </si>
  <si>
    <t>C22990000 其他会议、展览、住宿和餐饮服务</t>
  </si>
  <si>
    <t>预算08表</t>
  </si>
  <si>
    <t>2025年部门政府购买服务预算表</t>
  </si>
  <si>
    <t>政府购买服务项目</t>
  </si>
  <si>
    <t>政府购买服务目录</t>
  </si>
  <si>
    <t>注：因无政府购买服务预算，故本表为空。</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</si>
  <si>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</si>
  <si>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</si>
  <si>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</si>
  <si>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</si>
  <si>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</si>
  <si>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</si>
  <si>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</si>
  <si>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</si>
  <si>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</si>
  <si>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</si>
  <si>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</si>
  <si>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</si>
  <si>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</si>
  <si>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</si>
  <si>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</si>
  <si>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</si>
  <si>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</si>
  <si>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</si>
  <si>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</si>
  <si>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</si>
  <si>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</si>
  <si>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</si>
  <si>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</si>
  <si>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</si>
  <si>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注：因无省对下转移支付预算，故本表为空。</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</si>
  <si>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</si>
  <si>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</si>
  <si>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</si>
  <si>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</si>
  <si>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</si>
  <si>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</si>
  <si>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</si>
  <si>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</si>
  <si>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</si>
  <si>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</si>
  <si>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</si>
  <si>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</si>
  <si>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</si>
  <si>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注：因无新增资产预算，故本表为空。</t>
  </si>
  <si>
    <t>预算11表</t>
  </si>
  <si>
    <t>2025年中央转移支付补助项目支出预算表</t>
  </si>
  <si>
    <t>上级补助</t>
  </si>
  <si>
    <t>2025年（工会经费）退役安置补助经费</t>
  </si>
  <si>
    <t>工会经费</t>
  </si>
  <si>
    <t>30228</t>
  </si>
  <si>
    <t>2025年（公务接待费)退役安置补助经费</t>
  </si>
  <si>
    <t>30217</t>
  </si>
  <si>
    <t>2025年（公务用车运行维护费）退役安置补助经费</t>
  </si>
  <si>
    <t>公车购置及运维费</t>
  </si>
  <si>
    <t>30231</t>
  </si>
  <si>
    <t>公务用车运行维护费</t>
  </si>
  <si>
    <t>2025年（公用经费）退役安置补助经费</t>
  </si>
  <si>
    <t>其他公用支出</t>
  </si>
  <si>
    <t>30201</t>
  </si>
  <si>
    <t>办公费</t>
  </si>
  <si>
    <t>30205</t>
  </si>
  <si>
    <t>水费</t>
  </si>
  <si>
    <t>30206</t>
  </si>
  <si>
    <t>电费</t>
  </si>
  <si>
    <t>30207</t>
  </si>
  <si>
    <t>邮电费</t>
  </si>
  <si>
    <t>30211</t>
  </si>
  <si>
    <t>差旅费</t>
  </si>
  <si>
    <t>2025年（军休人员退休金）退役安置补助经费</t>
  </si>
  <si>
    <t>2025年（人员工资）退役安置补助经费</t>
  </si>
  <si>
    <t>事业人员支出工资</t>
  </si>
  <si>
    <t>30101</t>
  </si>
  <si>
    <t>基本工资</t>
  </si>
  <si>
    <t>预算12表</t>
  </si>
  <si>
    <t>2025年部门项目支出中期规划预算表</t>
  </si>
  <si>
    <t>项目级次</t>
  </si>
  <si>
    <t>2025年</t>
  </si>
  <si>
    <t>2026年</t>
  </si>
  <si>
    <t>2027年</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</si>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</sst>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Alignment="1">
      <alignment horizontal="left"/>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1" applyFont="1" applyBorder="1" applyAlignment="1">
      <alignment horizontal="center"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B14" sqref="B1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6" t="s">
        <v>0</v>
      </c>
    </row>
    <row r="2" ht="36" customHeight="1" spans="1:4">
      <c r="A2" s="42" t="s">
        <v>1</v>
      </c>
      <c r="B2" s="165"/>
      <c r="C2" s="165"/>
      <c r="D2" s="165"/>
    </row>
    <row r="3" ht="21" customHeight="1" spans="1:4">
      <c r="A3" s="88" t="str">
        <f>"单位名称："&amp;"云南省军队离退休人员服务中心"</f>
        <v>单位名称：云南省军队离退休人员服务中心</v>
      </c>
      <c r="B3" s="130"/>
      <c r="C3" s="130"/>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1" t="s">
        <v>8</v>
      </c>
      <c r="B7" s="117">
        <v>6864495.04</v>
      </c>
      <c r="C7" s="23" t="str">
        <f>"一"&amp;"、"&amp;"社会保障和就业支出"</f>
        <v>一、社会保障和就业支出</v>
      </c>
      <c r="D7" s="117">
        <v>8333600</v>
      </c>
    </row>
    <row r="8" ht="25.4" customHeight="1" spans="1:4">
      <c r="A8" s="141" t="s">
        <v>9</v>
      </c>
      <c r="B8" s="117"/>
      <c r="C8" s="23" t="str">
        <f>"二"&amp;"、"&amp;"卫生健康支出"</f>
        <v>二、卫生健康支出</v>
      </c>
      <c r="D8" s="117">
        <v>10895.04</v>
      </c>
    </row>
    <row r="9" ht="25.4" customHeight="1" spans="1:4">
      <c r="A9" s="141" t="s">
        <v>10</v>
      </c>
      <c r="B9" s="117"/>
      <c r="C9" s="23" t="str">
        <f>"三"&amp;"、"&amp;"住房保障支出"</f>
        <v>三、住房保障支出</v>
      </c>
      <c r="D9" s="117"/>
    </row>
    <row r="10" ht="25.4" customHeight="1" spans="1:4">
      <c r="A10" s="141" t="s">
        <v>11</v>
      </c>
      <c r="B10" s="87"/>
      <c r="C10" s="23"/>
      <c r="D10" s="117"/>
    </row>
    <row r="11" ht="25.4" customHeight="1" spans="1:4">
      <c r="A11" s="141" t="s">
        <v>12</v>
      </c>
      <c r="B11" s="117">
        <v>80000</v>
      </c>
      <c r="C11" s="23"/>
      <c r="D11" s="117"/>
    </row>
    <row r="12" ht="25.4" customHeight="1" spans="1:4">
      <c r="A12" s="141" t="s">
        <v>13</v>
      </c>
      <c r="B12" s="87"/>
      <c r="C12" s="23"/>
      <c r="D12" s="117"/>
    </row>
    <row r="13" ht="25.4" customHeight="1" spans="1:4">
      <c r="A13" s="141" t="s">
        <v>14</v>
      </c>
      <c r="B13" s="87"/>
      <c r="C13" s="23"/>
      <c r="D13" s="117"/>
    </row>
    <row r="14" ht="25.4" customHeight="1" spans="1:4">
      <c r="A14" s="141" t="s">
        <v>15</v>
      </c>
      <c r="B14" s="87"/>
      <c r="C14" s="23"/>
      <c r="D14" s="117"/>
    </row>
    <row r="15" ht="25.4" customHeight="1" spans="1:4">
      <c r="A15" s="166" t="s">
        <v>16</v>
      </c>
      <c r="B15" s="87"/>
      <c r="C15" s="23"/>
      <c r="D15" s="117"/>
    </row>
    <row r="16" ht="25.4" customHeight="1" spans="1:4">
      <c r="A16" s="166" t="s">
        <v>17</v>
      </c>
      <c r="B16" s="117">
        <v>80000</v>
      </c>
      <c r="C16" s="23"/>
      <c r="D16" s="117"/>
    </row>
    <row r="17" ht="25.4" customHeight="1" spans="1:4">
      <c r="A17" s="167" t="s">
        <v>18</v>
      </c>
      <c r="B17" s="137">
        <v>6944495.04</v>
      </c>
      <c r="C17" s="138" t="s">
        <v>19</v>
      </c>
      <c r="D17" s="137">
        <v>8344495.04</v>
      </c>
    </row>
    <row r="18" ht="25.4" customHeight="1" spans="1:4">
      <c r="A18" s="168" t="s">
        <v>20</v>
      </c>
      <c r="B18" s="137">
        <v>1561422.52</v>
      </c>
      <c r="C18" s="169" t="s">
        <v>21</v>
      </c>
      <c r="D18" s="170">
        <v>161422.52</v>
      </c>
    </row>
    <row r="19" ht="25.4" customHeight="1" spans="1:4">
      <c r="A19" s="171" t="s">
        <v>22</v>
      </c>
      <c r="B19" s="117">
        <v>1400000</v>
      </c>
      <c r="C19" s="139" t="s">
        <v>22</v>
      </c>
      <c r="D19" s="87"/>
    </row>
    <row r="20" ht="25.4" customHeight="1" spans="1:4">
      <c r="A20" s="171" t="s">
        <v>23</v>
      </c>
      <c r="B20" s="117">
        <v>161422.52</v>
      </c>
      <c r="C20" s="139" t="s">
        <v>24</v>
      </c>
      <c r="D20" s="87">
        <v>161422.52</v>
      </c>
    </row>
    <row r="21" ht="25.4" customHeight="1" spans="1:4">
      <c r="A21" s="172" t="s">
        <v>25</v>
      </c>
      <c r="B21" s="137">
        <v>8505917.56</v>
      </c>
      <c r="C21" s="138" t="s">
        <v>26</v>
      </c>
      <c r="D21" s="133">
        <v>8505917.56</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D22" sqref="D22"/>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2" t="s">
        <v>240</v>
      </c>
    </row>
    <row r="2" ht="28.5" customHeight="1" spans="1:6">
      <c r="A2" s="27" t="s">
        <v>241</v>
      </c>
      <c r="B2" s="27"/>
      <c r="C2" s="27"/>
      <c r="D2" s="27"/>
      <c r="E2" s="27"/>
      <c r="F2" s="27"/>
    </row>
    <row r="3" ht="15" customHeight="1" spans="1:6">
      <c r="A3" s="97" t="str">
        <f>"单位名称："&amp;"云南省军队离退休人员服务中心"</f>
        <v>单位名称：云南省军队离退休人员服务中心</v>
      </c>
      <c r="B3" s="98"/>
      <c r="C3" s="98"/>
      <c r="D3" s="55"/>
      <c r="E3" s="55"/>
      <c r="F3" s="99" t="s">
        <v>2</v>
      </c>
    </row>
    <row r="4" ht="18.75" customHeight="1" spans="1:6">
      <c r="A4" s="9" t="s">
        <v>108</v>
      </c>
      <c r="B4" s="9" t="s">
        <v>49</v>
      </c>
      <c r="C4" s="9" t="s">
        <v>50</v>
      </c>
      <c r="D4" s="15" t="s">
        <v>242</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20.25" customHeight="1" spans="1:6">
      <c r="A7" s="29"/>
      <c r="B7" s="29"/>
      <c r="C7" s="29"/>
      <c r="D7" s="22"/>
      <c r="E7" s="22"/>
      <c r="F7" s="22"/>
    </row>
    <row r="8" ht="17.25" customHeight="1" spans="1:6">
      <c r="A8" s="100" t="s">
        <v>74</v>
      </c>
      <c r="B8" s="101"/>
      <c r="C8" s="101" t="s">
        <v>74</v>
      </c>
      <c r="D8" s="22"/>
      <c r="E8" s="22"/>
      <c r="F8" s="22"/>
    </row>
    <row r="9" customHeight="1" spans="1:6">
      <c r="A9" s="102" t="s">
        <v>243</v>
      </c>
      <c r="B9" s="102"/>
      <c r="C9" s="102"/>
      <c r="D9" s="102"/>
      <c r="E9" s="102"/>
      <c r="F9" s="102"/>
    </row>
  </sheetData>
  <mergeCells count="6">
    <mergeCell ref="A2:F2"/>
    <mergeCell ref="D4:F4"/>
    <mergeCell ref="A8:C8"/>
    <mergeCell ref="A4:A5"/>
    <mergeCell ref="B4:B5"/>
    <mergeCell ref="C4:C5"/>
  </mergeCells>
  <pageMargins left="0.75" right="0.75" top="1" bottom="1" header="0.5" footer="0.5"/>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D17" sqref="D17"/>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1"/>
      <c r="P1" s="51"/>
      <c r="Q1" s="95" t="s">
        <v>244</v>
      </c>
    </row>
    <row r="2" ht="27.75" customHeight="1" spans="1:17">
      <c r="A2" s="53" t="s">
        <v>245</v>
      </c>
      <c r="B2" s="27"/>
      <c r="C2" s="27"/>
      <c r="D2" s="27"/>
      <c r="E2" s="27"/>
      <c r="F2" s="27"/>
      <c r="G2" s="27"/>
      <c r="H2" s="27"/>
      <c r="I2" s="27"/>
      <c r="J2" s="27"/>
      <c r="K2" s="43"/>
      <c r="L2" s="27"/>
      <c r="M2" s="27"/>
      <c r="N2" s="27"/>
      <c r="O2" s="43"/>
      <c r="P2" s="43"/>
      <c r="Q2" s="27"/>
    </row>
    <row r="3" ht="18.75" customHeight="1" spans="1:17">
      <c r="A3" s="88" t="str">
        <f>"单位名称："&amp;"云南省军队离退休人员服务中心"</f>
        <v>单位名称：云南省军队离退休人员服务中心</v>
      </c>
      <c r="B3" s="6"/>
      <c r="C3" s="6"/>
      <c r="D3" s="6"/>
      <c r="E3" s="6"/>
      <c r="F3" s="6"/>
      <c r="G3" s="6"/>
      <c r="H3" s="6"/>
      <c r="I3" s="6"/>
      <c r="J3" s="6"/>
      <c r="O3" s="60"/>
      <c r="P3" s="60"/>
      <c r="Q3" s="96" t="s">
        <v>99</v>
      </c>
    </row>
    <row r="4" ht="15.75" customHeight="1" spans="1:17">
      <c r="A4" s="9" t="s">
        <v>246</v>
      </c>
      <c r="B4" s="64" t="s">
        <v>247</v>
      </c>
      <c r="C4" s="64" t="s">
        <v>248</v>
      </c>
      <c r="D4" s="64" t="s">
        <v>249</v>
      </c>
      <c r="E4" s="64" t="s">
        <v>250</v>
      </c>
      <c r="F4" s="64" t="s">
        <v>251</v>
      </c>
      <c r="G4" s="65" t="s">
        <v>115</v>
      </c>
      <c r="H4" s="65"/>
      <c r="I4" s="65"/>
      <c r="J4" s="65"/>
      <c r="K4" s="66"/>
      <c r="L4" s="65"/>
      <c r="M4" s="65"/>
      <c r="N4" s="65"/>
      <c r="O4" s="81"/>
      <c r="P4" s="66"/>
      <c r="Q4" s="82"/>
    </row>
    <row r="5" ht="17.25" customHeight="1" spans="1:17">
      <c r="A5" s="14"/>
      <c r="B5" s="67"/>
      <c r="C5" s="67"/>
      <c r="D5" s="67"/>
      <c r="E5" s="67"/>
      <c r="F5" s="67"/>
      <c r="G5" s="67" t="s">
        <v>31</v>
      </c>
      <c r="H5" s="67" t="s">
        <v>34</v>
      </c>
      <c r="I5" s="67" t="s">
        <v>252</v>
      </c>
      <c r="J5" s="67" t="s">
        <v>253</v>
      </c>
      <c r="K5" s="68" t="s">
        <v>254</v>
      </c>
      <c r="L5" s="83" t="s">
        <v>255</v>
      </c>
      <c r="M5" s="83"/>
      <c r="N5" s="83"/>
      <c r="O5" s="84"/>
      <c r="P5" s="85"/>
      <c r="Q5" s="69"/>
    </row>
    <row r="6" ht="54" customHeight="1" spans="1:17">
      <c r="A6" s="17"/>
      <c r="B6" s="69"/>
      <c r="C6" s="69"/>
      <c r="D6" s="69"/>
      <c r="E6" s="69"/>
      <c r="F6" s="69"/>
      <c r="G6" s="69"/>
      <c r="H6" s="69" t="s">
        <v>33</v>
      </c>
      <c r="I6" s="69"/>
      <c r="J6" s="69"/>
      <c r="K6" s="70"/>
      <c r="L6" s="69" t="s">
        <v>33</v>
      </c>
      <c r="M6" s="69" t="s">
        <v>44</v>
      </c>
      <c r="N6" s="69" t="s">
        <v>122</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2670000</v>
      </c>
      <c r="G8" s="22">
        <v>2670000</v>
      </c>
      <c r="H8" s="22">
        <v>2670000</v>
      </c>
      <c r="I8" s="22"/>
      <c r="J8" s="22"/>
      <c r="K8" s="22"/>
      <c r="L8" s="22"/>
      <c r="M8" s="22"/>
      <c r="N8" s="22"/>
      <c r="O8" s="22"/>
      <c r="P8" s="22"/>
      <c r="Q8" s="22"/>
    </row>
    <row r="9" ht="34" customHeight="1" spans="1:17">
      <c r="A9" s="92" t="s">
        <v>146</v>
      </c>
      <c r="B9" s="72" t="s">
        <v>256</v>
      </c>
      <c r="C9" s="72" t="s">
        <v>257</v>
      </c>
      <c r="D9" s="93" t="s">
        <v>226</v>
      </c>
      <c r="E9" s="94">
        <v>1</v>
      </c>
      <c r="F9" s="22">
        <v>370000</v>
      </c>
      <c r="G9" s="22">
        <v>370000</v>
      </c>
      <c r="H9" s="22">
        <v>370000</v>
      </c>
      <c r="I9" s="22"/>
      <c r="J9" s="22"/>
      <c r="K9" s="22"/>
      <c r="L9" s="22"/>
      <c r="M9" s="22"/>
      <c r="N9" s="22"/>
      <c r="O9" s="22"/>
      <c r="P9" s="22"/>
      <c r="Q9" s="22"/>
    </row>
    <row r="10" ht="34" customHeight="1" spans="1:17">
      <c r="A10" s="92" t="s">
        <v>156</v>
      </c>
      <c r="B10" s="72" t="s">
        <v>258</v>
      </c>
      <c r="C10" s="72" t="s">
        <v>259</v>
      </c>
      <c r="D10" s="93" t="s">
        <v>260</v>
      </c>
      <c r="E10" s="94">
        <v>1</v>
      </c>
      <c r="F10" s="22">
        <v>1512500</v>
      </c>
      <c r="G10" s="22">
        <v>1512500</v>
      </c>
      <c r="H10" s="22">
        <v>1512500</v>
      </c>
      <c r="I10" s="22"/>
      <c r="J10" s="22"/>
      <c r="K10" s="22"/>
      <c r="L10" s="22"/>
      <c r="M10" s="22"/>
      <c r="N10" s="22"/>
      <c r="O10" s="22"/>
      <c r="P10" s="22"/>
      <c r="Q10" s="22"/>
    </row>
    <row r="11" ht="30" customHeight="1" spans="1:17">
      <c r="A11" s="92" t="s">
        <v>156</v>
      </c>
      <c r="B11" s="72" t="s">
        <v>261</v>
      </c>
      <c r="C11" s="72" t="s">
        <v>262</v>
      </c>
      <c r="D11" s="93" t="s">
        <v>260</v>
      </c>
      <c r="E11" s="94">
        <v>1</v>
      </c>
      <c r="F11" s="22">
        <v>787500</v>
      </c>
      <c r="G11" s="22">
        <v>787500</v>
      </c>
      <c r="H11" s="22">
        <v>787500</v>
      </c>
      <c r="I11" s="22"/>
      <c r="J11" s="22"/>
      <c r="K11" s="22"/>
      <c r="L11" s="22"/>
      <c r="M11" s="22"/>
      <c r="N11" s="22"/>
      <c r="O11" s="22"/>
      <c r="P11" s="22"/>
      <c r="Q11" s="22"/>
    </row>
    <row r="12" ht="21" customHeight="1" spans="1:17">
      <c r="A12" s="74" t="s">
        <v>74</v>
      </c>
      <c r="B12" s="75"/>
      <c r="C12" s="75"/>
      <c r="D12" s="75"/>
      <c r="E12" s="91"/>
      <c r="F12" s="22">
        <v>2670000</v>
      </c>
      <c r="G12" s="22">
        <v>2670000</v>
      </c>
      <c r="H12" s="22">
        <v>2670000</v>
      </c>
      <c r="I12" s="22"/>
      <c r="J12" s="22"/>
      <c r="K12" s="22"/>
      <c r="L12" s="22"/>
      <c r="M12" s="22"/>
      <c r="N12" s="22"/>
      <c r="O12" s="22"/>
      <c r="P12" s="22"/>
      <c r="Q12" s="22"/>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C20" sqref="C20"/>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7"/>
      <c r="B1" s="57"/>
      <c r="C1" s="57"/>
      <c r="D1" s="57"/>
      <c r="E1" s="57"/>
      <c r="F1" s="57"/>
      <c r="G1" s="57"/>
      <c r="H1" s="61"/>
      <c r="I1" s="57"/>
      <c r="J1" s="57"/>
      <c r="K1" s="57"/>
      <c r="L1" s="51"/>
      <c r="M1" s="77"/>
      <c r="N1" s="78" t="s">
        <v>263</v>
      </c>
    </row>
    <row r="2" ht="27.75" customHeight="1" spans="1:14">
      <c r="A2" s="53" t="s">
        <v>264</v>
      </c>
      <c r="B2" s="62"/>
      <c r="C2" s="62"/>
      <c r="D2" s="62"/>
      <c r="E2" s="62"/>
      <c r="F2" s="62"/>
      <c r="G2" s="62"/>
      <c r="H2" s="63"/>
      <c r="I2" s="62"/>
      <c r="J2" s="62"/>
      <c r="K2" s="62"/>
      <c r="L2" s="43"/>
      <c r="M2" s="63"/>
      <c r="N2" s="62"/>
    </row>
    <row r="3" ht="18.75" customHeight="1" spans="1:14">
      <c r="A3" s="54" t="str">
        <f>"单位名称："&amp;"云南省军队离退休人员服务中心"</f>
        <v>单位名称：云南省军队离退休人员服务中心</v>
      </c>
      <c r="B3" s="55"/>
      <c r="C3" s="55"/>
      <c r="D3" s="55"/>
      <c r="E3" s="55"/>
      <c r="F3" s="55"/>
      <c r="G3" s="55"/>
      <c r="H3" s="61"/>
      <c r="I3" s="57"/>
      <c r="J3" s="57"/>
      <c r="K3" s="57"/>
      <c r="L3" s="60"/>
      <c r="M3" s="79"/>
      <c r="N3" s="80" t="s">
        <v>99</v>
      </c>
    </row>
    <row r="4" ht="15.75" customHeight="1" spans="1:14">
      <c r="A4" s="9" t="s">
        <v>246</v>
      </c>
      <c r="B4" s="64" t="s">
        <v>265</v>
      </c>
      <c r="C4" s="64" t="s">
        <v>266</v>
      </c>
      <c r="D4" s="65" t="s">
        <v>115</v>
      </c>
      <c r="E4" s="65"/>
      <c r="F4" s="65"/>
      <c r="G4" s="65"/>
      <c r="H4" s="66"/>
      <c r="I4" s="65"/>
      <c r="J4" s="65"/>
      <c r="K4" s="65"/>
      <c r="L4" s="81"/>
      <c r="M4" s="66"/>
      <c r="N4" s="82"/>
    </row>
    <row r="5" ht="17.25" customHeight="1" spans="1:14">
      <c r="A5" s="14"/>
      <c r="B5" s="67"/>
      <c r="C5" s="67"/>
      <c r="D5" s="67" t="s">
        <v>31</v>
      </c>
      <c r="E5" s="67" t="s">
        <v>34</v>
      </c>
      <c r="F5" s="67" t="s">
        <v>252</v>
      </c>
      <c r="G5" s="67" t="s">
        <v>253</v>
      </c>
      <c r="H5" s="68" t="s">
        <v>254</v>
      </c>
      <c r="I5" s="83" t="s">
        <v>255</v>
      </c>
      <c r="J5" s="83"/>
      <c r="K5" s="83"/>
      <c r="L5" s="84"/>
      <c r="M5" s="85"/>
      <c r="N5" s="69"/>
    </row>
    <row r="6" ht="54" customHeight="1" spans="1:14">
      <c r="A6" s="17"/>
      <c r="B6" s="69"/>
      <c r="C6" s="69"/>
      <c r="D6" s="69"/>
      <c r="E6" s="69"/>
      <c r="F6" s="69"/>
      <c r="G6" s="69"/>
      <c r="H6" s="70"/>
      <c r="I6" s="69" t="s">
        <v>33</v>
      </c>
      <c r="J6" s="69" t="s">
        <v>44</v>
      </c>
      <c r="K6" s="69" t="s">
        <v>122</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74</v>
      </c>
      <c r="B10" s="75"/>
      <c r="C10" s="76"/>
      <c r="D10" s="73"/>
      <c r="E10" s="73"/>
      <c r="F10" s="73"/>
      <c r="G10" s="73"/>
      <c r="H10" s="73"/>
      <c r="I10" s="73"/>
      <c r="J10" s="73"/>
      <c r="K10" s="73"/>
      <c r="L10" s="87"/>
      <c r="M10" s="73"/>
      <c r="N10" s="73"/>
    </row>
    <row r="11" customHeight="1" spans="1:1">
      <c r="A11" t="s">
        <v>267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B16" sqref="B16"/>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2"/>
      <c r="W1" s="51" t="s">
        <v>268</v>
      </c>
    </row>
    <row r="2" ht="27.75" customHeight="1" spans="1:23">
      <c r="A2" s="53" t="s">
        <v>269</v>
      </c>
      <c r="B2" s="27"/>
      <c r="C2" s="27"/>
      <c r="D2" s="27"/>
      <c r="E2" s="27"/>
      <c r="F2" s="27"/>
      <c r="G2" s="27"/>
      <c r="H2" s="27"/>
      <c r="I2" s="27"/>
      <c r="J2" s="27"/>
      <c r="K2" s="27"/>
      <c r="L2" s="27"/>
      <c r="M2" s="27"/>
      <c r="N2" s="27"/>
      <c r="O2" s="27"/>
      <c r="P2" s="27"/>
      <c r="Q2" s="27"/>
      <c r="R2" s="27"/>
      <c r="S2" s="27"/>
      <c r="T2" s="27"/>
      <c r="U2" s="27"/>
      <c r="V2" s="27"/>
      <c r="W2" s="27"/>
    </row>
    <row r="3" ht="18" customHeight="1" spans="1:23">
      <c r="A3" s="54" t="str">
        <f>"单位名称："&amp;"云南省军队离退休人员服务中心"</f>
        <v>单位名称：云南省军队离退休人员服务中心</v>
      </c>
      <c r="B3" s="55"/>
      <c r="C3" s="55"/>
      <c r="D3" s="56"/>
      <c r="E3" s="57"/>
      <c r="F3" s="57"/>
      <c r="G3" s="57"/>
      <c r="H3" s="57"/>
      <c r="I3" s="57"/>
      <c r="W3" s="60" t="s">
        <v>99</v>
      </c>
    </row>
    <row r="4" ht="19.5" customHeight="1" spans="1:23">
      <c r="A4" s="15" t="s">
        <v>270</v>
      </c>
      <c r="B4" s="10" t="s">
        <v>115</v>
      </c>
      <c r="C4" s="11"/>
      <c r="D4" s="11"/>
      <c r="E4" s="10" t="s">
        <v>271</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8" t="s">
        <v>272</v>
      </c>
      <c r="E5" s="59" t="s">
        <v>273</v>
      </c>
      <c r="F5" s="59" t="s">
        <v>274</v>
      </c>
      <c r="G5" s="59" t="s">
        <v>275</v>
      </c>
      <c r="H5" s="59" t="s">
        <v>276</v>
      </c>
      <c r="I5" s="59" t="s">
        <v>277</v>
      </c>
      <c r="J5" s="59" t="s">
        <v>278</v>
      </c>
      <c r="K5" s="59" t="s">
        <v>279</v>
      </c>
      <c r="L5" s="59" t="s">
        <v>280</v>
      </c>
      <c r="M5" s="59" t="s">
        <v>281</v>
      </c>
      <c r="N5" s="59" t="s">
        <v>282</v>
      </c>
      <c r="O5" s="59" t="s">
        <v>283</v>
      </c>
      <c r="P5" s="59" t="s">
        <v>284</v>
      </c>
      <c r="Q5" s="59" t="s">
        <v>285</v>
      </c>
      <c r="R5" s="59" t="s">
        <v>286</v>
      </c>
      <c r="S5" s="59" t="s">
        <v>287</v>
      </c>
      <c r="T5" s="59" t="s">
        <v>288</v>
      </c>
      <c r="U5" s="59" t="s">
        <v>289</v>
      </c>
      <c r="V5" s="59" t="s">
        <v>290</v>
      </c>
      <c r="W5" s="59" t="s">
        <v>291</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292</v>
      </c>
    </row>
  </sheetData>
  <mergeCells count="5">
    <mergeCell ref="A2:W2"/>
    <mergeCell ref="A3:I3"/>
    <mergeCell ref="B4:D4"/>
    <mergeCell ref="E4:W4"/>
    <mergeCell ref="A4:A5"/>
  </mergeCells>
  <pageMargins left="0.75" right="0.75" top="1" bottom="1" header="0.5" footer="0.5"/>
  <pageSetup paperSize="9" scale="3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9" sqref="B19"/>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1" t="s">
        <v>293</v>
      </c>
    </row>
    <row r="2" ht="28.5" customHeight="1" spans="1:10">
      <c r="A2" s="42" t="s">
        <v>294</v>
      </c>
      <c r="B2" s="27"/>
      <c r="C2" s="27"/>
      <c r="D2" s="27"/>
      <c r="E2" s="27"/>
      <c r="F2" s="43"/>
      <c r="G2" s="27"/>
      <c r="H2" s="43"/>
      <c r="I2" s="43"/>
      <c r="J2" s="27"/>
    </row>
    <row r="3" ht="17.25" customHeight="1" spans="1:1">
      <c r="A3" s="4" t="str">
        <f>"单位名称："&amp;"云南省军队离退休人员服务中心"</f>
        <v>单位名称：云南省军队离退休人员服务中心</v>
      </c>
    </row>
    <row r="4" ht="44.25" customHeight="1" spans="1:10">
      <c r="A4" s="44" t="s">
        <v>164</v>
      </c>
      <c r="B4" s="44" t="s">
        <v>165</v>
      </c>
      <c r="C4" s="44" t="s">
        <v>166</v>
      </c>
      <c r="D4" s="44" t="s">
        <v>167</v>
      </c>
      <c r="E4" s="44" t="s">
        <v>168</v>
      </c>
      <c r="F4" s="45" t="s">
        <v>169</v>
      </c>
      <c r="G4" s="44" t="s">
        <v>170</v>
      </c>
      <c r="H4" s="45" t="s">
        <v>171</v>
      </c>
      <c r="I4" s="45" t="s">
        <v>172</v>
      </c>
      <c r="J4" s="44" t="s">
        <v>173</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customHeight="1" spans="1:1">
      <c r="A8" t="s">
        <v>292</v>
      </c>
    </row>
  </sheetData>
  <mergeCells count="2">
    <mergeCell ref="A2:J2"/>
    <mergeCell ref="A3:H3"/>
  </mergeCells>
  <pageMargins left="0.75" right="0.75" top="1" bottom="1" header="0.5" footer="0.5"/>
  <pageSetup paperSize="9" scale="65"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4" sqref="B14"/>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295</v>
      </c>
    </row>
    <row r="2" ht="30.65" customHeight="1" spans="1:8">
      <c r="A2" s="36" t="s">
        <v>296</v>
      </c>
      <c r="B2" s="36"/>
      <c r="C2" s="36"/>
      <c r="D2" s="36"/>
      <c r="E2" s="36"/>
      <c r="F2" s="36"/>
      <c r="G2" s="36"/>
      <c r="H2" s="36"/>
    </row>
    <row r="3" ht="18.75" customHeight="1" spans="1:8">
      <c r="A3" s="34" t="str">
        <f>"单位名称："&amp;"云南省军队离退休人员服务中心"</f>
        <v>单位名称：云南省军队离退休人员服务中心</v>
      </c>
      <c r="B3" s="34"/>
      <c r="C3" s="34"/>
      <c r="D3" s="34"/>
      <c r="E3" s="34"/>
      <c r="F3" s="34"/>
      <c r="G3" s="34"/>
      <c r="H3" s="34"/>
    </row>
    <row r="4" ht="18.75" customHeight="1" spans="1:8">
      <c r="A4" s="37" t="s">
        <v>108</v>
      </c>
      <c r="B4" s="37" t="s">
        <v>297</v>
      </c>
      <c r="C4" s="37" t="s">
        <v>298</v>
      </c>
      <c r="D4" s="37" t="s">
        <v>299</v>
      </c>
      <c r="E4" s="37" t="s">
        <v>300</v>
      </c>
      <c r="F4" s="37" t="s">
        <v>301</v>
      </c>
      <c r="G4" s="37"/>
      <c r="H4" s="37"/>
    </row>
    <row r="5" ht="18.75" customHeight="1" spans="1:8">
      <c r="A5" s="37"/>
      <c r="B5" s="37"/>
      <c r="C5" s="37"/>
      <c r="D5" s="37"/>
      <c r="E5" s="37"/>
      <c r="F5" s="37" t="s">
        <v>250</v>
      </c>
      <c r="G5" s="37" t="s">
        <v>302</v>
      </c>
      <c r="H5" s="37" t="s">
        <v>303</v>
      </c>
    </row>
    <row r="6" ht="18.75" customHeight="1" spans="1:8">
      <c r="A6" s="38" t="s">
        <v>91</v>
      </c>
      <c r="B6" s="38" t="s">
        <v>92</v>
      </c>
      <c r="C6" s="38" t="s">
        <v>93</v>
      </c>
      <c r="D6" s="38" t="s">
        <v>94</v>
      </c>
      <c r="E6" s="38" t="s">
        <v>95</v>
      </c>
      <c r="F6" s="38" t="s">
        <v>96</v>
      </c>
      <c r="G6" s="38" t="s">
        <v>304</v>
      </c>
      <c r="H6" s="38" t="s">
        <v>305</v>
      </c>
    </row>
    <row r="7" ht="29.9" customHeight="1" spans="1:8">
      <c r="A7" s="39"/>
      <c r="B7" s="39"/>
      <c r="C7" s="39"/>
      <c r="D7" s="39"/>
      <c r="E7" s="37"/>
      <c r="F7" s="40"/>
      <c r="G7" s="41"/>
      <c r="H7" s="41"/>
    </row>
    <row r="8" ht="20.15" customHeight="1" spans="1:8">
      <c r="A8" s="37" t="s">
        <v>31</v>
      </c>
      <c r="B8" s="37"/>
      <c r="C8" s="37"/>
      <c r="D8" s="37"/>
      <c r="E8" s="37"/>
      <c r="F8" s="40"/>
      <c r="G8" s="41"/>
      <c r="H8" s="41"/>
    </row>
    <row r="9" customHeight="1" spans="1:1">
      <c r="A9" t="s">
        <v>306</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7"/>
  <sheetViews>
    <sheetView showZeros="0" topLeftCell="A16" workbookViewId="0">
      <selection activeCell="B14" sqref="B14"/>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307</v>
      </c>
    </row>
    <row r="2" ht="27.75" customHeight="1" spans="1:11">
      <c r="A2" s="27" t="s">
        <v>308</v>
      </c>
      <c r="B2" s="27"/>
      <c r="C2" s="27"/>
      <c r="D2" s="27"/>
      <c r="E2" s="27"/>
      <c r="F2" s="27"/>
      <c r="G2" s="27"/>
      <c r="H2" s="27"/>
      <c r="I2" s="27"/>
      <c r="J2" s="27"/>
      <c r="K2" s="27"/>
    </row>
    <row r="3" ht="13.5" customHeight="1" spans="1:11">
      <c r="A3" s="4" t="str">
        <f>"单位名称："&amp;"云南省军队离退休人员服务中心"</f>
        <v>单位名称：云南省军队离退休人员服务中心</v>
      </c>
      <c r="B3" s="5"/>
      <c r="C3" s="5"/>
      <c r="D3" s="5"/>
      <c r="E3" s="5"/>
      <c r="F3" s="5"/>
      <c r="G3" s="5"/>
      <c r="H3" s="6"/>
      <c r="I3" s="6"/>
      <c r="J3" s="6"/>
      <c r="K3" s="7" t="s">
        <v>99</v>
      </c>
    </row>
    <row r="4" ht="21.75" customHeight="1" spans="1:11">
      <c r="A4" s="8" t="s">
        <v>137</v>
      </c>
      <c r="B4" s="8" t="s">
        <v>110</v>
      </c>
      <c r="C4" s="8" t="s">
        <v>138</v>
      </c>
      <c r="D4" s="9" t="s">
        <v>111</v>
      </c>
      <c r="E4" s="9" t="s">
        <v>112</v>
      </c>
      <c r="F4" s="9" t="s">
        <v>113</v>
      </c>
      <c r="G4" s="9" t="s">
        <v>114</v>
      </c>
      <c r="H4" s="15" t="s">
        <v>31</v>
      </c>
      <c r="I4" s="10" t="s">
        <v>309</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t="s">
        <v>310</v>
      </c>
      <c r="C8" s="29"/>
      <c r="D8" s="29"/>
      <c r="E8" s="29"/>
      <c r="F8" s="29"/>
      <c r="G8" s="29"/>
      <c r="H8" s="22">
        <v>120000</v>
      </c>
      <c r="I8" s="22">
        <v>120000</v>
      </c>
      <c r="J8" s="22"/>
      <c r="K8" s="22"/>
    </row>
    <row r="9" ht="30.65" customHeight="1" spans="1:11">
      <c r="A9" s="20" t="s">
        <v>311</v>
      </c>
      <c r="B9" s="20" t="s">
        <v>310</v>
      </c>
      <c r="C9" s="20" t="s">
        <v>46</v>
      </c>
      <c r="D9" s="20" t="s">
        <v>66</v>
      </c>
      <c r="E9" s="20" t="s">
        <v>67</v>
      </c>
      <c r="F9" s="20" t="s">
        <v>312</v>
      </c>
      <c r="G9" s="20" t="s">
        <v>311</v>
      </c>
      <c r="H9" s="22">
        <v>120000</v>
      </c>
      <c r="I9" s="22">
        <v>120000</v>
      </c>
      <c r="J9" s="22"/>
      <c r="K9" s="22"/>
    </row>
    <row r="10" ht="30.65" customHeight="1" spans="1:11">
      <c r="A10" s="23"/>
      <c r="B10" s="20" t="s">
        <v>313</v>
      </c>
      <c r="C10" s="23"/>
      <c r="D10" s="23"/>
      <c r="E10" s="23"/>
      <c r="F10" s="23"/>
      <c r="G10" s="23"/>
      <c r="H10" s="22">
        <v>3000</v>
      </c>
      <c r="I10" s="22">
        <v>3000</v>
      </c>
      <c r="J10" s="22"/>
      <c r="K10" s="22"/>
    </row>
    <row r="11" ht="30.65" customHeight="1" spans="1:11">
      <c r="A11" s="20" t="s">
        <v>103</v>
      </c>
      <c r="B11" s="20" t="s">
        <v>313</v>
      </c>
      <c r="C11" s="20" t="s">
        <v>46</v>
      </c>
      <c r="D11" s="20" t="s">
        <v>66</v>
      </c>
      <c r="E11" s="20" t="s">
        <v>67</v>
      </c>
      <c r="F11" s="20" t="s">
        <v>314</v>
      </c>
      <c r="G11" s="20" t="s">
        <v>103</v>
      </c>
      <c r="H11" s="22">
        <v>3000</v>
      </c>
      <c r="I11" s="22">
        <v>3000</v>
      </c>
      <c r="J11" s="22"/>
      <c r="K11" s="22"/>
    </row>
    <row r="12" ht="30.65" customHeight="1" spans="1:11">
      <c r="A12" s="23"/>
      <c r="B12" s="20" t="s">
        <v>315</v>
      </c>
      <c r="C12" s="23"/>
      <c r="D12" s="23"/>
      <c r="E12" s="23"/>
      <c r="F12" s="23"/>
      <c r="G12" s="23"/>
      <c r="H12" s="22">
        <v>84600</v>
      </c>
      <c r="I12" s="22">
        <v>84600</v>
      </c>
      <c r="J12" s="22"/>
      <c r="K12" s="22"/>
    </row>
    <row r="13" ht="30.65" customHeight="1" spans="1:11">
      <c r="A13" s="20" t="s">
        <v>316</v>
      </c>
      <c r="B13" s="20" t="s">
        <v>315</v>
      </c>
      <c r="C13" s="20" t="s">
        <v>46</v>
      </c>
      <c r="D13" s="20" t="s">
        <v>66</v>
      </c>
      <c r="E13" s="20" t="s">
        <v>67</v>
      </c>
      <c r="F13" s="20" t="s">
        <v>317</v>
      </c>
      <c r="G13" s="20" t="s">
        <v>318</v>
      </c>
      <c r="H13" s="22">
        <v>84600</v>
      </c>
      <c r="I13" s="22">
        <v>84600</v>
      </c>
      <c r="J13" s="22"/>
      <c r="K13" s="22"/>
    </row>
    <row r="14" ht="30.65" customHeight="1" spans="1:11">
      <c r="A14" s="23"/>
      <c r="B14" s="20" t="s">
        <v>319</v>
      </c>
      <c r="C14" s="23"/>
      <c r="D14" s="23"/>
      <c r="E14" s="23"/>
      <c r="F14" s="23"/>
      <c r="G14" s="23"/>
      <c r="H14" s="22">
        <v>454800</v>
      </c>
      <c r="I14" s="22">
        <v>454800</v>
      </c>
      <c r="J14" s="22"/>
      <c r="K14" s="22"/>
    </row>
    <row r="15" ht="30.65" customHeight="1" spans="1:11">
      <c r="A15" s="20" t="s">
        <v>320</v>
      </c>
      <c r="B15" s="20" t="s">
        <v>319</v>
      </c>
      <c r="C15" s="20" t="s">
        <v>46</v>
      </c>
      <c r="D15" s="20" t="s">
        <v>66</v>
      </c>
      <c r="E15" s="20" t="s">
        <v>67</v>
      </c>
      <c r="F15" s="20" t="s">
        <v>321</v>
      </c>
      <c r="G15" s="20" t="s">
        <v>322</v>
      </c>
      <c r="H15" s="22">
        <v>20000</v>
      </c>
      <c r="I15" s="22">
        <v>20000</v>
      </c>
      <c r="J15" s="22"/>
      <c r="K15" s="22"/>
    </row>
    <row r="16" ht="30.65" customHeight="1" spans="1:11">
      <c r="A16" s="20" t="s">
        <v>320</v>
      </c>
      <c r="B16" s="20" t="s">
        <v>319</v>
      </c>
      <c r="C16" s="20" t="s">
        <v>46</v>
      </c>
      <c r="D16" s="20" t="s">
        <v>66</v>
      </c>
      <c r="E16" s="20" t="s">
        <v>67</v>
      </c>
      <c r="F16" s="20" t="s">
        <v>323</v>
      </c>
      <c r="G16" s="20" t="s">
        <v>324</v>
      </c>
      <c r="H16" s="22">
        <v>35000</v>
      </c>
      <c r="I16" s="22">
        <v>35000</v>
      </c>
      <c r="J16" s="22"/>
      <c r="K16" s="22"/>
    </row>
    <row r="17" ht="30.65" customHeight="1" spans="1:11">
      <c r="A17" s="20" t="s">
        <v>320</v>
      </c>
      <c r="B17" s="20" t="s">
        <v>319</v>
      </c>
      <c r="C17" s="20" t="s">
        <v>46</v>
      </c>
      <c r="D17" s="20" t="s">
        <v>66</v>
      </c>
      <c r="E17" s="20" t="s">
        <v>67</v>
      </c>
      <c r="F17" s="20" t="s">
        <v>325</v>
      </c>
      <c r="G17" s="20" t="s">
        <v>326</v>
      </c>
      <c r="H17" s="22">
        <v>30000</v>
      </c>
      <c r="I17" s="22">
        <v>30000</v>
      </c>
      <c r="J17" s="22"/>
      <c r="K17" s="22"/>
    </row>
    <row r="18" ht="30.65" customHeight="1" spans="1:11">
      <c r="A18" s="20" t="s">
        <v>320</v>
      </c>
      <c r="B18" s="20" t="s">
        <v>319</v>
      </c>
      <c r="C18" s="20" t="s">
        <v>46</v>
      </c>
      <c r="D18" s="20" t="s">
        <v>66</v>
      </c>
      <c r="E18" s="20" t="s">
        <v>67</v>
      </c>
      <c r="F18" s="20" t="s">
        <v>327</v>
      </c>
      <c r="G18" s="20" t="s">
        <v>328</v>
      </c>
      <c r="H18" s="22">
        <v>10000</v>
      </c>
      <c r="I18" s="22">
        <v>10000</v>
      </c>
      <c r="J18" s="22"/>
      <c r="K18" s="22"/>
    </row>
    <row r="19" ht="30.65" customHeight="1" spans="1:11">
      <c r="A19" s="20" t="s">
        <v>320</v>
      </c>
      <c r="B19" s="20" t="s">
        <v>319</v>
      </c>
      <c r="C19" s="20" t="s">
        <v>46</v>
      </c>
      <c r="D19" s="20" t="s">
        <v>66</v>
      </c>
      <c r="E19" s="20" t="s">
        <v>67</v>
      </c>
      <c r="F19" s="20" t="s">
        <v>329</v>
      </c>
      <c r="G19" s="20" t="s">
        <v>330</v>
      </c>
      <c r="H19" s="22">
        <v>30000</v>
      </c>
      <c r="I19" s="22">
        <v>30000</v>
      </c>
      <c r="J19" s="22"/>
      <c r="K19" s="22"/>
    </row>
    <row r="20" ht="30.65" customHeight="1" spans="1:11">
      <c r="A20" s="20" t="s">
        <v>320</v>
      </c>
      <c r="B20" s="20" t="s">
        <v>319</v>
      </c>
      <c r="C20" s="20" t="s">
        <v>46</v>
      </c>
      <c r="D20" s="20" t="s">
        <v>66</v>
      </c>
      <c r="E20" s="20" t="s">
        <v>67</v>
      </c>
      <c r="F20" s="20" t="s">
        <v>149</v>
      </c>
      <c r="G20" s="20" t="s">
        <v>150</v>
      </c>
      <c r="H20" s="22">
        <v>20000</v>
      </c>
      <c r="I20" s="22">
        <v>20000</v>
      </c>
      <c r="J20" s="22"/>
      <c r="K20" s="22"/>
    </row>
    <row r="21" ht="30.65" customHeight="1" spans="1:11">
      <c r="A21" s="20" t="s">
        <v>320</v>
      </c>
      <c r="B21" s="20" t="s">
        <v>319</v>
      </c>
      <c r="C21" s="20" t="s">
        <v>46</v>
      </c>
      <c r="D21" s="20" t="s">
        <v>66</v>
      </c>
      <c r="E21" s="20" t="s">
        <v>67</v>
      </c>
      <c r="F21" s="20" t="s">
        <v>151</v>
      </c>
      <c r="G21" s="20" t="s">
        <v>152</v>
      </c>
      <c r="H21" s="22">
        <v>232500</v>
      </c>
      <c r="I21" s="22">
        <v>232500</v>
      </c>
      <c r="J21" s="22"/>
      <c r="K21" s="22"/>
    </row>
    <row r="22" ht="30.65" customHeight="1" spans="1:11">
      <c r="A22" s="20" t="s">
        <v>320</v>
      </c>
      <c r="B22" s="20" t="s">
        <v>319</v>
      </c>
      <c r="C22" s="20" t="s">
        <v>46</v>
      </c>
      <c r="D22" s="20" t="s">
        <v>66</v>
      </c>
      <c r="E22" s="20" t="s">
        <v>67</v>
      </c>
      <c r="F22" s="20" t="s">
        <v>160</v>
      </c>
      <c r="G22" s="20" t="s">
        <v>161</v>
      </c>
      <c r="H22" s="22">
        <v>77300</v>
      </c>
      <c r="I22" s="22">
        <v>77300</v>
      </c>
      <c r="J22" s="22"/>
      <c r="K22" s="22"/>
    </row>
    <row r="23" ht="30.65" customHeight="1" spans="1:11">
      <c r="A23" s="23"/>
      <c r="B23" s="20" t="s">
        <v>331</v>
      </c>
      <c r="C23" s="23"/>
      <c r="D23" s="23"/>
      <c r="E23" s="23"/>
      <c r="F23" s="23"/>
      <c r="G23" s="23"/>
      <c r="H23" s="22">
        <v>730000</v>
      </c>
      <c r="I23" s="22">
        <v>730000</v>
      </c>
      <c r="J23" s="22"/>
      <c r="K23" s="22"/>
    </row>
    <row r="24" ht="30.65" customHeight="1" spans="1:11">
      <c r="A24" s="20" t="s">
        <v>154</v>
      </c>
      <c r="B24" s="20" t="s">
        <v>331</v>
      </c>
      <c r="C24" s="20" t="s">
        <v>46</v>
      </c>
      <c r="D24" s="20" t="s">
        <v>64</v>
      </c>
      <c r="E24" s="20" t="s">
        <v>65</v>
      </c>
      <c r="F24" s="20" t="s">
        <v>133</v>
      </c>
      <c r="G24" s="20" t="s">
        <v>134</v>
      </c>
      <c r="H24" s="22">
        <v>730000</v>
      </c>
      <c r="I24" s="22">
        <v>730000</v>
      </c>
      <c r="J24" s="22"/>
      <c r="K24" s="22"/>
    </row>
    <row r="25" ht="30.65" customHeight="1" spans="1:11">
      <c r="A25" s="23"/>
      <c r="B25" s="20" t="s">
        <v>332</v>
      </c>
      <c r="C25" s="23"/>
      <c r="D25" s="23"/>
      <c r="E25" s="23"/>
      <c r="F25" s="23"/>
      <c r="G25" s="23"/>
      <c r="H25" s="22">
        <v>3765000</v>
      </c>
      <c r="I25" s="22">
        <v>3765000</v>
      </c>
      <c r="J25" s="22"/>
      <c r="K25" s="22"/>
    </row>
    <row r="26" ht="30.65" customHeight="1" spans="1:11">
      <c r="A26" s="20" t="s">
        <v>333</v>
      </c>
      <c r="B26" s="20" t="s">
        <v>332</v>
      </c>
      <c r="C26" s="20" t="s">
        <v>46</v>
      </c>
      <c r="D26" s="20" t="s">
        <v>66</v>
      </c>
      <c r="E26" s="20" t="s">
        <v>67</v>
      </c>
      <c r="F26" s="20" t="s">
        <v>334</v>
      </c>
      <c r="G26" s="20" t="s">
        <v>335</v>
      </c>
      <c r="H26" s="22">
        <v>3765000</v>
      </c>
      <c r="I26" s="22">
        <v>3765000</v>
      </c>
      <c r="J26" s="22"/>
      <c r="K26" s="22"/>
    </row>
    <row r="27" ht="18.75" customHeight="1" spans="1:11">
      <c r="A27" s="30" t="s">
        <v>74</v>
      </c>
      <c r="B27" s="31"/>
      <c r="C27" s="31"/>
      <c r="D27" s="31"/>
      <c r="E27" s="31"/>
      <c r="F27" s="31"/>
      <c r="G27" s="32"/>
      <c r="H27" s="22">
        <v>5157400</v>
      </c>
      <c r="I27" s="22">
        <v>5157400</v>
      </c>
      <c r="J27" s="22"/>
      <c r="K27" s="22"/>
    </row>
  </sheetData>
  <mergeCells count="15">
    <mergeCell ref="A2:K2"/>
    <mergeCell ref="A3:G3"/>
    <mergeCell ref="I4:K4"/>
    <mergeCell ref="A27:G27"/>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F18" sqref="F18"/>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336</v>
      </c>
    </row>
    <row r="2" ht="27.75" customHeight="1" spans="1:7">
      <c r="A2" s="3" t="s">
        <v>337</v>
      </c>
      <c r="B2" s="3"/>
      <c r="C2" s="3"/>
      <c r="D2" s="3"/>
      <c r="E2" s="3"/>
      <c r="F2" s="3"/>
      <c r="G2" s="3"/>
    </row>
    <row r="3" ht="13.5" customHeight="1" spans="1:7">
      <c r="A3" s="4" t="str">
        <f>"单位名称："&amp;"云南省军队离退休人员服务中心"</f>
        <v>单位名称：云南省军队离退休人员服务中心</v>
      </c>
      <c r="B3" s="5"/>
      <c r="C3" s="5"/>
      <c r="D3" s="5"/>
      <c r="E3" s="6"/>
      <c r="F3" s="6"/>
      <c r="G3" s="7" t="s">
        <v>99</v>
      </c>
    </row>
    <row r="4" ht="21.75" customHeight="1" spans="1:7">
      <c r="A4" s="8" t="s">
        <v>138</v>
      </c>
      <c r="B4" s="8" t="s">
        <v>137</v>
      </c>
      <c r="C4" s="8" t="s">
        <v>110</v>
      </c>
      <c r="D4" s="9" t="s">
        <v>338</v>
      </c>
      <c r="E4" s="10" t="s">
        <v>34</v>
      </c>
      <c r="F4" s="11"/>
      <c r="G4" s="12"/>
    </row>
    <row r="5" ht="21.75" customHeight="1" spans="1:7">
      <c r="A5" s="13"/>
      <c r="B5" s="13"/>
      <c r="C5" s="13"/>
      <c r="D5" s="14"/>
      <c r="E5" s="15" t="s">
        <v>339</v>
      </c>
      <c r="F5" s="9" t="s">
        <v>340</v>
      </c>
      <c r="G5" s="9" t="s">
        <v>341</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2900000</v>
      </c>
      <c r="F8" s="22">
        <v>2500000</v>
      </c>
      <c r="G8" s="22">
        <v>2600000</v>
      </c>
    </row>
    <row r="9" ht="29.9" customHeight="1" spans="1:7">
      <c r="A9" s="20"/>
      <c r="B9" s="20" t="s">
        <v>342</v>
      </c>
      <c r="C9" s="20" t="s">
        <v>146</v>
      </c>
      <c r="D9" s="20" t="s">
        <v>343</v>
      </c>
      <c r="E9" s="22">
        <v>400000</v>
      </c>
      <c r="F9" s="22">
        <v>400000</v>
      </c>
      <c r="G9" s="22">
        <v>400000</v>
      </c>
    </row>
    <row r="10" ht="29.9" customHeight="1" spans="1:7">
      <c r="A10" s="23"/>
      <c r="B10" s="20" t="s">
        <v>344</v>
      </c>
      <c r="C10" s="20" t="s">
        <v>156</v>
      </c>
      <c r="D10" s="20" t="s">
        <v>343</v>
      </c>
      <c r="E10" s="22">
        <v>2500000</v>
      </c>
      <c r="F10" s="22">
        <v>2100000</v>
      </c>
      <c r="G10" s="22">
        <v>2200000</v>
      </c>
    </row>
    <row r="11" ht="18.75" customHeight="1" spans="1:7">
      <c r="A11" s="24" t="s">
        <v>31</v>
      </c>
      <c r="B11" s="25" t="s">
        <v>345</v>
      </c>
      <c r="C11" s="25"/>
      <c r="D11" s="26"/>
      <c r="E11" s="22">
        <v>2900000</v>
      </c>
      <c r="F11" s="22">
        <v>2500000</v>
      </c>
      <c r="G11" s="22">
        <v>2600000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D16" sqref="D16"/>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43"/>
      <c r="J1" s="155"/>
      <c r="R1" s="2" t="s">
        <v>27</v>
      </c>
    </row>
    <row r="2" ht="36" customHeight="1" spans="1:19">
      <c r="A2" s="144" t="s">
        <v>28</v>
      </c>
      <c r="B2" s="27"/>
      <c r="C2" s="27"/>
      <c r="D2" s="27"/>
      <c r="E2" s="27"/>
      <c r="F2" s="27"/>
      <c r="G2" s="27"/>
      <c r="H2" s="27"/>
      <c r="I2" s="27"/>
      <c r="J2" s="43"/>
      <c r="K2" s="27"/>
      <c r="L2" s="27"/>
      <c r="M2" s="27"/>
      <c r="N2" s="27"/>
      <c r="O2" s="27"/>
      <c r="P2" s="27"/>
      <c r="Q2" s="27"/>
      <c r="R2" s="27"/>
      <c r="S2" s="27"/>
    </row>
    <row r="3" ht="20.25" customHeight="1" spans="1:19">
      <c r="A3" s="88" t="str">
        <f>"单位名称："&amp;"云南省军队离退休人员服务中心"</f>
        <v>单位名称：云南省军队离退休人员服务中心</v>
      </c>
      <c r="B3" s="6"/>
      <c r="C3" s="6"/>
      <c r="D3" s="6"/>
      <c r="E3" s="6"/>
      <c r="F3" s="6"/>
      <c r="G3" s="6"/>
      <c r="H3" s="6"/>
      <c r="I3" s="6"/>
      <c r="J3" s="156"/>
      <c r="K3" s="6"/>
      <c r="L3" s="6"/>
      <c r="M3" s="6"/>
      <c r="N3" s="7"/>
      <c r="O3" s="7"/>
      <c r="P3" s="7"/>
      <c r="Q3" s="7"/>
      <c r="R3" s="7" t="s">
        <v>2</v>
      </c>
      <c r="S3" s="7" t="s">
        <v>2</v>
      </c>
    </row>
    <row r="4" ht="18.75" customHeight="1" spans="1:19">
      <c r="A4" s="145" t="s">
        <v>29</v>
      </c>
      <c r="B4" s="146" t="s">
        <v>30</v>
      </c>
      <c r="C4" s="146" t="s">
        <v>31</v>
      </c>
      <c r="D4" s="147" t="s">
        <v>32</v>
      </c>
      <c r="E4" s="148"/>
      <c r="F4" s="148"/>
      <c r="G4" s="148"/>
      <c r="H4" s="148"/>
      <c r="I4" s="148"/>
      <c r="J4" s="157"/>
      <c r="K4" s="148"/>
      <c r="L4" s="148"/>
      <c r="M4" s="148"/>
      <c r="N4" s="158"/>
      <c r="O4" s="158" t="s">
        <v>20</v>
      </c>
      <c r="P4" s="158"/>
      <c r="Q4" s="158"/>
      <c r="R4" s="158"/>
      <c r="S4" s="158"/>
    </row>
    <row r="5" ht="18" customHeight="1" spans="1:19">
      <c r="A5" s="149"/>
      <c r="B5" s="150"/>
      <c r="C5" s="150"/>
      <c r="D5" s="150" t="s">
        <v>33</v>
      </c>
      <c r="E5" s="150" t="s">
        <v>34</v>
      </c>
      <c r="F5" s="150" t="s">
        <v>35</v>
      </c>
      <c r="G5" s="150" t="s">
        <v>36</v>
      </c>
      <c r="H5" s="150" t="s">
        <v>37</v>
      </c>
      <c r="I5" s="159" t="s">
        <v>38</v>
      </c>
      <c r="J5" s="160"/>
      <c r="K5" s="159" t="s">
        <v>39</v>
      </c>
      <c r="L5" s="159" t="s">
        <v>40</v>
      </c>
      <c r="M5" s="159" t="s">
        <v>41</v>
      </c>
      <c r="N5" s="161" t="s">
        <v>42</v>
      </c>
      <c r="O5" s="162" t="s">
        <v>33</v>
      </c>
      <c r="P5" s="162" t="s">
        <v>34</v>
      </c>
      <c r="Q5" s="162" t="s">
        <v>35</v>
      </c>
      <c r="R5" s="162" t="s">
        <v>36</v>
      </c>
      <c r="S5" s="162" t="s">
        <v>43</v>
      </c>
    </row>
    <row r="6" ht="29.25" customHeight="1" spans="1:19">
      <c r="A6" s="151"/>
      <c r="B6" s="152"/>
      <c r="C6" s="152"/>
      <c r="D6" s="152"/>
      <c r="E6" s="152"/>
      <c r="F6" s="152"/>
      <c r="G6" s="152"/>
      <c r="H6" s="152"/>
      <c r="I6" s="163" t="s">
        <v>33</v>
      </c>
      <c r="J6" s="163" t="s">
        <v>44</v>
      </c>
      <c r="K6" s="163" t="s">
        <v>39</v>
      </c>
      <c r="L6" s="163" t="s">
        <v>40</v>
      </c>
      <c r="M6" s="163" t="s">
        <v>41</v>
      </c>
      <c r="N6" s="163" t="s">
        <v>42</v>
      </c>
      <c r="O6" s="163"/>
      <c r="P6" s="163"/>
      <c r="Q6" s="163"/>
      <c r="R6" s="163"/>
      <c r="S6" s="163"/>
    </row>
    <row r="7" ht="16.5" customHeight="1" spans="1:19">
      <c r="A7" s="127">
        <v>1</v>
      </c>
      <c r="B7" s="19">
        <v>2</v>
      </c>
      <c r="C7" s="19">
        <v>3</v>
      </c>
      <c r="D7" s="19">
        <v>4</v>
      </c>
      <c r="E7" s="127">
        <v>5</v>
      </c>
      <c r="F7" s="19">
        <v>6</v>
      </c>
      <c r="G7" s="19">
        <v>7</v>
      </c>
      <c r="H7" s="127">
        <v>8</v>
      </c>
      <c r="I7" s="19">
        <v>9</v>
      </c>
      <c r="J7" s="33">
        <v>10</v>
      </c>
      <c r="K7" s="33">
        <v>11</v>
      </c>
      <c r="L7" s="164">
        <v>12</v>
      </c>
      <c r="M7" s="33">
        <v>13</v>
      </c>
      <c r="N7" s="33">
        <v>14</v>
      </c>
      <c r="O7" s="33">
        <v>15</v>
      </c>
      <c r="P7" s="33">
        <v>16</v>
      </c>
      <c r="Q7" s="33">
        <v>17</v>
      </c>
      <c r="R7" s="33">
        <v>18</v>
      </c>
      <c r="S7" s="33">
        <v>19</v>
      </c>
    </row>
    <row r="8" ht="31.4" customHeight="1" spans="1:19">
      <c r="A8" s="29" t="s">
        <v>45</v>
      </c>
      <c r="B8" s="29" t="s">
        <v>46</v>
      </c>
      <c r="C8" s="22">
        <v>8505917.56</v>
      </c>
      <c r="D8" s="117">
        <v>6944495.04</v>
      </c>
      <c r="E8" s="87">
        <v>6864495.04</v>
      </c>
      <c r="F8" s="87"/>
      <c r="G8" s="87"/>
      <c r="H8" s="87"/>
      <c r="I8" s="87">
        <v>80000</v>
      </c>
      <c r="J8" s="87"/>
      <c r="K8" s="87"/>
      <c r="L8" s="87"/>
      <c r="M8" s="87"/>
      <c r="N8" s="87">
        <v>80000</v>
      </c>
      <c r="O8" s="87">
        <v>1561422.52</v>
      </c>
      <c r="P8" s="87">
        <v>1400000</v>
      </c>
      <c r="Q8" s="87"/>
      <c r="R8" s="87"/>
      <c r="S8" s="87">
        <v>161422.52</v>
      </c>
    </row>
    <row r="9" ht="16.5" customHeight="1" spans="1:19">
      <c r="A9" s="153" t="s">
        <v>31</v>
      </c>
      <c r="B9" s="154"/>
      <c r="C9" s="117">
        <v>8505917.56</v>
      </c>
      <c r="D9" s="117">
        <v>6944495.04</v>
      </c>
      <c r="E9" s="87">
        <v>6864495.04</v>
      </c>
      <c r="F9" s="87"/>
      <c r="G9" s="87"/>
      <c r="H9" s="87"/>
      <c r="I9" s="87">
        <v>80000</v>
      </c>
      <c r="J9" s="87"/>
      <c r="K9" s="87"/>
      <c r="L9" s="87"/>
      <c r="M9" s="87"/>
      <c r="N9" s="87">
        <v>80000</v>
      </c>
      <c r="O9" s="87">
        <v>1561422.52</v>
      </c>
      <c r="P9" s="87">
        <v>1400000</v>
      </c>
      <c r="Q9" s="87"/>
      <c r="R9" s="87"/>
      <c r="S9" s="87">
        <v>161422.52</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4"/>
  <sheetViews>
    <sheetView showZeros="0" workbookViewId="0">
      <selection activeCell="A14" sqref="A14:B14"/>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2" t="s">
        <v>47</v>
      </c>
    </row>
    <row r="2" ht="28.5" customHeight="1" spans="1:15">
      <c r="A2" s="27" t="s">
        <v>48</v>
      </c>
      <c r="B2" s="27"/>
      <c r="C2" s="27"/>
      <c r="D2" s="27"/>
      <c r="E2" s="27"/>
      <c r="F2" s="27"/>
      <c r="G2" s="27"/>
      <c r="H2" s="27"/>
      <c r="I2" s="27"/>
      <c r="J2" s="27"/>
      <c r="K2" s="27"/>
      <c r="L2" s="27"/>
      <c r="M2" s="27"/>
      <c r="N2" s="27"/>
      <c r="O2" s="27"/>
    </row>
    <row r="3" ht="15" customHeight="1" spans="1:15">
      <c r="A3" s="97" t="str">
        <f>"单位名称："&amp;"云南省军队离退休人员服务中心"</f>
        <v>单位名称：云南省军队离退休人员服务中心</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2"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9" t="s">
        <v>60</v>
      </c>
      <c r="B7" s="29" t="s">
        <v>61</v>
      </c>
      <c r="C7" s="117">
        <v>8333600</v>
      </c>
      <c r="D7" s="117">
        <v>8253600</v>
      </c>
      <c r="E7" s="117">
        <v>3953600</v>
      </c>
      <c r="F7" s="117">
        <v>4300000</v>
      </c>
      <c r="G7" s="87"/>
      <c r="H7" s="117"/>
      <c r="I7" s="117"/>
      <c r="J7" s="117">
        <v>80000</v>
      </c>
      <c r="K7" s="117"/>
      <c r="L7" s="117"/>
      <c r="M7" s="87"/>
      <c r="N7" s="117"/>
      <c r="O7" s="117">
        <v>80000</v>
      </c>
    </row>
    <row r="8" ht="20.25" customHeight="1" spans="1:15">
      <c r="A8" s="125" t="s">
        <v>62</v>
      </c>
      <c r="B8" s="125" t="s">
        <v>63</v>
      </c>
      <c r="C8" s="117">
        <v>8333600</v>
      </c>
      <c r="D8" s="117">
        <v>8253600</v>
      </c>
      <c r="E8" s="117">
        <v>3953600</v>
      </c>
      <c r="F8" s="117">
        <v>4300000</v>
      </c>
      <c r="G8" s="87"/>
      <c r="H8" s="117"/>
      <c r="I8" s="117"/>
      <c r="J8" s="117">
        <v>80000</v>
      </c>
      <c r="K8" s="117"/>
      <c r="L8" s="117"/>
      <c r="M8" s="87"/>
      <c r="N8" s="117"/>
      <c r="O8" s="117">
        <v>80000</v>
      </c>
    </row>
    <row r="9" ht="20.25" customHeight="1" spans="1:15">
      <c r="A9" s="126" t="s">
        <v>64</v>
      </c>
      <c r="B9" s="126" t="s">
        <v>65</v>
      </c>
      <c r="C9" s="117">
        <v>80000</v>
      </c>
      <c r="D9" s="117"/>
      <c r="E9" s="117"/>
      <c r="F9" s="117"/>
      <c r="G9" s="87"/>
      <c r="H9" s="117"/>
      <c r="I9" s="117"/>
      <c r="J9" s="117">
        <v>80000</v>
      </c>
      <c r="K9" s="117"/>
      <c r="L9" s="117"/>
      <c r="M9" s="87"/>
      <c r="N9" s="117"/>
      <c r="O9" s="117">
        <v>80000</v>
      </c>
    </row>
    <row r="10" ht="20.25" customHeight="1" spans="1:15">
      <c r="A10" s="126" t="s">
        <v>66</v>
      </c>
      <c r="B10" s="126" t="s">
        <v>67</v>
      </c>
      <c r="C10" s="117">
        <v>8253600</v>
      </c>
      <c r="D10" s="117">
        <v>8253600</v>
      </c>
      <c r="E10" s="117">
        <v>3953600</v>
      </c>
      <c r="F10" s="117">
        <v>4300000</v>
      </c>
      <c r="G10" s="87"/>
      <c r="H10" s="117"/>
      <c r="I10" s="117"/>
      <c r="J10" s="117"/>
      <c r="K10" s="117"/>
      <c r="L10" s="117"/>
      <c r="M10" s="87"/>
      <c r="N10" s="117"/>
      <c r="O10" s="117"/>
    </row>
    <row r="11" ht="20.25" customHeight="1" spans="1:15">
      <c r="A11" s="29" t="s">
        <v>68</v>
      </c>
      <c r="B11" s="29" t="s">
        <v>69</v>
      </c>
      <c r="C11" s="117">
        <v>10895.04</v>
      </c>
      <c r="D11" s="117">
        <v>10895.04</v>
      </c>
      <c r="E11" s="117">
        <v>10895.04</v>
      </c>
      <c r="F11" s="117"/>
      <c r="G11" s="87"/>
      <c r="H11" s="117"/>
      <c r="I11" s="117"/>
      <c r="J11" s="117"/>
      <c r="K11" s="117"/>
      <c r="L11" s="117"/>
      <c r="M11" s="87"/>
      <c r="N11" s="117"/>
      <c r="O11" s="117"/>
    </row>
    <row r="12" ht="20.25" customHeight="1" spans="1:15">
      <c r="A12" s="125" t="s">
        <v>70</v>
      </c>
      <c r="B12" s="125" t="s">
        <v>71</v>
      </c>
      <c r="C12" s="117">
        <v>10895.04</v>
      </c>
      <c r="D12" s="117">
        <v>10895.04</v>
      </c>
      <c r="E12" s="117">
        <v>10895.04</v>
      </c>
      <c r="F12" s="117"/>
      <c r="G12" s="87"/>
      <c r="H12" s="117"/>
      <c r="I12" s="117"/>
      <c r="J12" s="117"/>
      <c r="K12" s="117"/>
      <c r="L12" s="117"/>
      <c r="M12" s="87"/>
      <c r="N12" s="117"/>
      <c r="O12" s="117"/>
    </row>
    <row r="13" ht="20.25" customHeight="1" spans="1:15">
      <c r="A13" s="126" t="s">
        <v>72</v>
      </c>
      <c r="B13" s="126" t="s">
        <v>73</v>
      </c>
      <c r="C13" s="117">
        <v>10895.04</v>
      </c>
      <c r="D13" s="117">
        <v>10895.04</v>
      </c>
      <c r="E13" s="117">
        <v>10895.04</v>
      </c>
      <c r="F13" s="117"/>
      <c r="G13" s="87"/>
      <c r="H13" s="117"/>
      <c r="I13" s="117"/>
      <c r="J13" s="117"/>
      <c r="K13" s="117"/>
      <c r="L13" s="117"/>
      <c r="M13" s="87"/>
      <c r="N13" s="117"/>
      <c r="O13" s="117"/>
    </row>
    <row r="14" ht="17.25" customHeight="1" spans="1:15">
      <c r="A14" s="100" t="s">
        <v>74</v>
      </c>
      <c r="B14" s="101" t="s">
        <v>74</v>
      </c>
      <c r="C14" s="117">
        <v>8344495.04</v>
      </c>
      <c r="D14" s="117">
        <v>8264495.04</v>
      </c>
      <c r="E14" s="117">
        <v>3964495.04</v>
      </c>
      <c r="F14" s="117">
        <v>4300000</v>
      </c>
      <c r="G14" s="87"/>
      <c r="H14" s="117"/>
      <c r="I14" s="117"/>
      <c r="J14" s="117">
        <v>80000</v>
      </c>
      <c r="K14" s="117"/>
      <c r="L14" s="117"/>
      <c r="M14" s="87"/>
      <c r="N14" s="117"/>
      <c r="O14" s="117">
        <v>80000</v>
      </c>
    </row>
  </sheetData>
  <mergeCells count="11">
    <mergeCell ref="A2:O2"/>
    <mergeCell ref="A3:L3"/>
    <mergeCell ref="D4:F4"/>
    <mergeCell ref="J4:O4"/>
    <mergeCell ref="A14:B14"/>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C19" sqref="C19"/>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5" t="s">
        <v>75</v>
      </c>
    </row>
    <row r="2" ht="31.5" customHeight="1" spans="1:4">
      <c r="A2" s="42" t="s">
        <v>76</v>
      </c>
      <c r="B2" s="129"/>
      <c r="C2" s="129"/>
      <c r="D2" s="129"/>
    </row>
    <row r="3" ht="17.25" customHeight="1" spans="1:4">
      <c r="A3" s="4" t="str">
        <f>"单位名称："&amp;"云南省军队离退休人员服务中心"</f>
        <v>单位名称：云南省军队离退休人员服务中心</v>
      </c>
      <c r="B3" s="130"/>
      <c r="C3" s="130"/>
      <c r="D3" s="96" t="s">
        <v>2</v>
      </c>
    </row>
    <row r="4" ht="24.65" customHeight="1" spans="1:4">
      <c r="A4" s="10" t="s">
        <v>3</v>
      </c>
      <c r="B4" s="12"/>
      <c r="C4" s="10" t="s">
        <v>4</v>
      </c>
      <c r="D4" s="12"/>
    </row>
    <row r="5" ht="15.65" customHeight="1" spans="1:4">
      <c r="A5" s="15" t="s">
        <v>5</v>
      </c>
      <c r="B5" s="131" t="s">
        <v>6</v>
      </c>
      <c r="C5" s="15" t="s">
        <v>77</v>
      </c>
      <c r="D5" s="131" t="s">
        <v>6</v>
      </c>
    </row>
    <row r="6" ht="14.15" customHeight="1" spans="1:4">
      <c r="A6" s="18"/>
      <c r="B6" s="17"/>
      <c r="C6" s="18"/>
      <c r="D6" s="17"/>
    </row>
    <row r="7" ht="29.15" customHeight="1" spans="1:4">
      <c r="A7" s="132" t="s">
        <v>78</v>
      </c>
      <c r="B7" s="133">
        <v>6864495.04</v>
      </c>
      <c r="C7" s="134" t="s">
        <v>79</v>
      </c>
      <c r="D7" s="133">
        <v>8264495.04</v>
      </c>
    </row>
    <row r="8" ht="29.15" customHeight="1" spans="1:4">
      <c r="A8" s="135" t="s">
        <v>80</v>
      </c>
      <c r="B8" s="87">
        <v>6864495.04</v>
      </c>
      <c r="C8" s="23" t="str">
        <f>"（一）"&amp;"社会保障和就业支出"</f>
        <v>（一）社会保障和就业支出</v>
      </c>
      <c r="D8" s="87">
        <v>8253600</v>
      </c>
    </row>
    <row r="9" ht="29.15" customHeight="1" spans="1:4">
      <c r="A9" s="135" t="s">
        <v>81</v>
      </c>
      <c r="B9" s="87"/>
      <c r="C9" s="23" t="str">
        <f>"（二）"&amp;"卫生健康支出"</f>
        <v>（二）卫生健康支出</v>
      </c>
      <c r="D9" s="87">
        <v>10895.04</v>
      </c>
    </row>
    <row r="10" ht="29.15" customHeight="1" spans="1:4">
      <c r="A10" s="135" t="s">
        <v>82</v>
      </c>
      <c r="B10" s="87"/>
      <c r="C10" s="23" t="str">
        <f>"（三）"&amp;"住房保障支出"</f>
        <v>（三）住房保障支出</v>
      </c>
      <c r="D10" s="87"/>
    </row>
    <row r="11" ht="29.15" customHeight="1" spans="1:4">
      <c r="A11" s="136" t="s">
        <v>83</v>
      </c>
      <c r="B11" s="137">
        <v>1400000</v>
      </c>
      <c r="C11" s="138"/>
      <c r="D11" s="137"/>
    </row>
    <row r="12" ht="29.15" customHeight="1" spans="1:4">
      <c r="A12" s="135" t="s">
        <v>80</v>
      </c>
      <c r="B12" s="117">
        <v>1400000</v>
      </c>
      <c r="C12" s="138"/>
      <c r="D12" s="137"/>
    </row>
    <row r="13" ht="29.15" customHeight="1" spans="1:4">
      <c r="A13" s="139" t="s">
        <v>81</v>
      </c>
      <c r="B13" s="117"/>
      <c r="C13" s="138"/>
      <c r="D13" s="137"/>
    </row>
    <row r="14" ht="29.15" customHeight="1" spans="1:4">
      <c r="A14" s="139" t="s">
        <v>82</v>
      </c>
      <c r="B14" s="137"/>
      <c r="C14" s="138"/>
      <c r="D14" s="137"/>
    </row>
    <row r="15" ht="29.15" customHeight="1" spans="1:4">
      <c r="A15" s="140"/>
      <c r="B15" s="137"/>
      <c r="C15" s="141" t="s">
        <v>84</v>
      </c>
      <c r="D15" s="137"/>
    </row>
    <row r="16" ht="29.15" customHeight="1" spans="1:4">
      <c r="A16" s="140" t="s">
        <v>85</v>
      </c>
      <c r="B16" s="137">
        <v>8264495.04</v>
      </c>
      <c r="C16" s="138" t="s">
        <v>26</v>
      </c>
      <c r="D16" s="137">
        <v>8264495.04</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B14" sqref="B14"/>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9"/>
      <c r="F1" s="52"/>
      <c r="G1" s="52" t="s">
        <v>86</v>
      </c>
    </row>
    <row r="2" ht="39" customHeight="1" spans="1:7">
      <c r="A2" s="3" t="s">
        <v>87</v>
      </c>
      <c r="B2" s="3"/>
      <c r="C2" s="3"/>
      <c r="D2" s="3"/>
      <c r="E2" s="3"/>
      <c r="F2" s="3"/>
      <c r="G2" s="3"/>
    </row>
    <row r="3" ht="18" customHeight="1" spans="1:7">
      <c r="A3" s="4" t="str">
        <f>"单位名称："&amp;"云南省军队离退休人员服务中心"</f>
        <v>单位名称：云南省军队离退休人员服务中心</v>
      </c>
      <c r="F3" s="99"/>
      <c r="G3" s="99" t="s">
        <v>2</v>
      </c>
    </row>
    <row r="4" ht="20.25" customHeight="1" spans="1:7">
      <c r="A4" s="119" t="s">
        <v>88</v>
      </c>
      <c r="B4" s="120"/>
      <c r="C4" s="121" t="s">
        <v>31</v>
      </c>
      <c r="D4" s="11" t="s">
        <v>58</v>
      </c>
      <c r="E4" s="11"/>
      <c r="F4" s="12"/>
      <c r="G4" s="121" t="s">
        <v>59</v>
      </c>
    </row>
    <row r="5" ht="20.25" customHeight="1" spans="1:7">
      <c r="A5" s="122" t="s">
        <v>49</v>
      </c>
      <c r="B5" s="123" t="s">
        <v>50</v>
      </c>
      <c r="C5" s="89"/>
      <c r="D5" s="89" t="s">
        <v>33</v>
      </c>
      <c r="E5" s="89" t="s">
        <v>89</v>
      </c>
      <c r="F5" s="89" t="s">
        <v>90</v>
      </c>
      <c r="G5" s="89"/>
    </row>
    <row r="6" ht="13.5" customHeight="1" spans="1:7">
      <c r="A6" s="124" t="s">
        <v>91</v>
      </c>
      <c r="B6" s="124" t="s">
        <v>92</v>
      </c>
      <c r="C6" s="124" t="s">
        <v>93</v>
      </c>
      <c r="D6" s="59"/>
      <c r="E6" s="124" t="s">
        <v>94</v>
      </c>
      <c r="F6" s="124" t="s">
        <v>95</v>
      </c>
      <c r="G6" s="124" t="s">
        <v>96</v>
      </c>
    </row>
    <row r="7" ht="18" customHeight="1" spans="1:7">
      <c r="A7" s="29" t="s">
        <v>60</v>
      </c>
      <c r="B7" s="29" t="s">
        <v>61</v>
      </c>
      <c r="C7" s="22">
        <v>6853600</v>
      </c>
      <c r="D7" s="22">
        <v>3953600</v>
      </c>
      <c r="E7" s="22">
        <v>3953600</v>
      </c>
      <c r="F7" s="22"/>
      <c r="G7" s="22">
        <v>2900000</v>
      </c>
    </row>
    <row r="8" ht="18" customHeight="1" spans="1:7">
      <c r="A8" s="29" t="s">
        <v>62</v>
      </c>
      <c r="B8" s="125" t="s">
        <v>63</v>
      </c>
      <c r="C8" s="22">
        <v>6853600</v>
      </c>
      <c r="D8" s="22">
        <v>3953600</v>
      </c>
      <c r="E8" s="22">
        <v>3953600</v>
      </c>
      <c r="F8" s="22"/>
      <c r="G8" s="22">
        <v>2900000</v>
      </c>
    </row>
    <row r="9" ht="18" customHeight="1" spans="1:7">
      <c r="A9" s="29" t="s">
        <v>66</v>
      </c>
      <c r="B9" s="126" t="s">
        <v>67</v>
      </c>
      <c r="C9" s="22">
        <v>6853600</v>
      </c>
      <c r="D9" s="22">
        <v>3953600</v>
      </c>
      <c r="E9" s="22">
        <v>3953600</v>
      </c>
      <c r="F9" s="22"/>
      <c r="G9" s="22">
        <v>2900000</v>
      </c>
    </row>
    <row r="10" ht="18" customHeight="1" spans="1:7">
      <c r="A10" s="29" t="s">
        <v>68</v>
      </c>
      <c r="B10" s="29" t="s">
        <v>69</v>
      </c>
      <c r="C10" s="22">
        <v>10895.04</v>
      </c>
      <c r="D10" s="22">
        <v>10895.04</v>
      </c>
      <c r="E10" s="22">
        <v>10895.04</v>
      </c>
      <c r="F10" s="22"/>
      <c r="G10" s="22"/>
    </row>
    <row r="11" ht="18" customHeight="1" spans="1:7">
      <c r="A11" s="29" t="s">
        <v>70</v>
      </c>
      <c r="B11" s="125" t="s">
        <v>71</v>
      </c>
      <c r="C11" s="22">
        <v>10895.04</v>
      </c>
      <c r="D11" s="22">
        <v>10895.04</v>
      </c>
      <c r="E11" s="22">
        <v>10895.04</v>
      </c>
      <c r="F11" s="22"/>
      <c r="G11" s="22"/>
    </row>
    <row r="12" ht="18" customHeight="1" spans="1:7">
      <c r="A12" s="29" t="s">
        <v>72</v>
      </c>
      <c r="B12" s="126" t="s">
        <v>73</v>
      </c>
      <c r="C12" s="22">
        <v>10895.04</v>
      </c>
      <c r="D12" s="22">
        <v>10895.04</v>
      </c>
      <c r="E12" s="22">
        <v>10895.04</v>
      </c>
      <c r="F12" s="22"/>
      <c r="G12" s="22"/>
    </row>
    <row r="13" ht="18" customHeight="1" spans="1:7">
      <c r="A13" s="127" t="s">
        <v>74</v>
      </c>
      <c r="B13" s="128" t="s">
        <v>74</v>
      </c>
      <c r="C13" s="22">
        <v>6864495.04</v>
      </c>
      <c r="D13" s="22">
        <v>3964495.04</v>
      </c>
      <c r="E13" s="22">
        <v>3964495.04</v>
      </c>
      <c r="F13" s="22"/>
      <c r="G13" s="22">
        <v>2900000</v>
      </c>
    </row>
  </sheetData>
  <mergeCells count="7">
    <mergeCell ref="A2:G2"/>
    <mergeCell ref="A3:E3"/>
    <mergeCell ref="A4:B4"/>
    <mergeCell ref="D4:F4"/>
    <mergeCell ref="A13:B13"/>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B14" sqref="B14"/>
    </sheetView>
  </sheetViews>
  <sheetFormatPr defaultColWidth="9.14166666666667" defaultRowHeight="14.25" customHeight="1" outlineLevelRow="6" outlineLevelCol="5"/>
  <cols>
    <col min="1" max="1" width="27.425" customWidth="1"/>
    <col min="2" max="6" width="31.175" customWidth="1"/>
  </cols>
  <sheetData>
    <row r="1" ht="12" customHeight="1" spans="1:6">
      <c r="A1" s="113"/>
      <c r="B1" s="113"/>
      <c r="C1" s="57"/>
      <c r="F1" s="56" t="s">
        <v>97</v>
      </c>
    </row>
    <row r="2" ht="25.5" customHeight="1" spans="1:6">
      <c r="A2" s="114" t="s">
        <v>98</v>
      </c>
      <c r="B2" s="114"/>
      <c r="C2" s="114"/>
      <c r="D2" s="114"/>
      <c r="E2" s="114"/>
      <c r="F2" s="114"/>
    </row>
    <row r="3" ht="15.75" customHeight="1" spans="1:6">
      <c r="A3" s="4" t="str">
        <f>"单位名称："&amp;"云南省军队离退休人员服务中心"</f>
        <v>单位名称：云南省军队离退休人员服务中心</v>
      </c>
      <c r="B3" s="113"/>
      <c r="C3" s="57"/>
      <c r="F3" s="56" t="s">
        <v>99</v>
      </c>
    </row>
    <row r="4" ht="19.5" customHeight="1" spans="1:6">
      <c r="A4" s="9" t="s">
        <v>100</v>
      </c>
      <c r="B4" s="15" t="s">
        <v>101</v>
      </c>
      <c r="C4" s="10" t="s">
        <v>102</v>
      </c>
      <c r="D4" s="11"/>
      <c r="E4" s="12"/>
      <c r="F4" s="15" t="s">
        <v>103</v>
      </c>
    </row>
    <row r="5" ht="19.5" customHeight="1" spans="1:6">
      <c r="A5" s="17"/>
      <c r="B5" s="18"/>
      <c r="C5" s="59" t="s">
        <v>33</v>
      </c>
      <c r="D5" s="59" t="s">
        <v>104</v>
      </c>
      <c r="E5" s="59" t="s">
        <v>105</v>
      </c>
      <c r="F5" s="18"/>
    </row>
    <row r="6" ht="18.75" customHeight="1" spans="1:6">
      <c r="A6" s="115">
        <v>1</v>
      </c>
      <c r="B6" s="115">
        <v>2</v>
      </c>
      <c r="C6" s="116">
        <v>3</v>
      </c>
      <c r="D6" s="115">
        <v>4</v>
      </c>
      <c r="E6" s="115">
        <v>5</v>
      </c>
      <c r="F6" s="115">
        <v>6</v>
      </c>
    </row>
    <row r="7" ht="18.75" customHeight="1" spans="1:6">
      <c r="A7" s="117">
        <v>87600</v>
      </c>
      <c r="B7" s="117"/>
      <c r="C7" s="118">
        <v>84600</v>
      </c>
      <c r="D7" s="117"/>
      <c r="E7" s="117">
        <v>84600</v>
      </c>
      <c r="F7" s="117">
        <v>3000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B14" sqref="B14"/>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9"/>
      <c r="W1" s="52" t="s">
        <v>106</v>
      </c>
    </row>
    <row r="2" ht="27.75" customHeight="1" spans="1:23">
      <c r="A2" s="27" t="s">
        <v>107</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"单位名称："&amp;"云南省军队离退休人员服务中心"</f>
        <v>单位名称：云南省军队离退休人员服务中心</v>
      </c>
      <c r="B3" s="5"/>
      <c r="C3" s="5"/>
      <c r="D3" s="5"/>
      <c r="E3" s="5"/>
      <c r="F3" s="5"/>
      <c r="G3" s="5"/>
      <c r="H3" s="6"/>
      <c r="I3" s="6"/>
      <c r="J3" s="6"/>
      <c r="K3" s="6"/>
      <c r="L3" s="6"/>
      <c r="M3" s="6"/>
      <c r="N3" s="6"/>
      <c r="O3" s="6"/>
      <c r="P3" s="6"/>
      <c r="Q3" s="6"/>
      <c r="U3" s="109"/>
      <c r="W3" s="99" t="s">
        <v>99</v>
      </c>
    </row>
    <row r="4" ht="21.75" customHeight="1" spans="1:23">
      <c r="A4" s="8" t="s">
        <v>108</v>
      </c>
      <c r="B4" s="8" t="s">
        <v>109</v>
      </c>
      <c r="C4" s="8" t="s">
        <v>110</v>
      </c>
      <c r="D4" s="9" t="s">
        <v>111</v>
      </c>
      <c r="E4" s="9" t="s">
        <v>112</v>
      </c>
      <c r="F4" s="9" t="s">
        <v>113</v>
      </c>
      <c r="G4" s="9" t="s">
        <v>114</v>
      </c>
      <c r="H4" s="59" t="s">
        <v>115</v>
      </c>
      <c r="I4" s="59"/>
      <c r="J4" s="59"/>
      <c r="K4" s="59"/>
      <c r="L4" s="106"/>
      <c r="M4" s="106"/>
      <c r="N4" s="106"/>
      <c r="O4" s="106"/>
      <c r="P4" s="106"/>
      <c r="Q4" s="44"/>
      <c r="R4" s="59"/>
      <c r="S4" s="59"/>
      <c r="T4" s="59"/>
      <c r="U4" s="59"/>
      <c r="V4" s="59"/>
      <c r="W4" s="59"/>
    </row>
    <row r="5" ht="21.75" customHeight="1" spans="1:23">
      <c r="A5" s="13"/>
      <c r="B5" s="13"/>
      <c r="C5" s="13"/>
      <c r="D5" s="14"/>
      <c r="E5" s="14"/>
      <c r="F5" s="14"/>
      <c r="G5" s="14"/>
      <c r="H5" s="59" t="s">
        <v>31</v>
      </c>
      <c r="I5" s="44" t="s">
        <v>34</v>
      </c>
      <c r="J5" s="44"/>
      <c r="K5" s="44"/>
      <c r="L5" s="106"/>
      <c r="M5" s="106"/>
      <c r="N5" s="106" t="s">
        <v>116</v>
      </c>
      <c r="O5" s="106"/>
      <c r="P5" s="106"/>
      <c r="Q5" s="44" t="s">
        <v>37</v>
      </c>
      <c r="R5" s="59" t="s">
        <v>52</v>
      </c>
      <c r="S5" s="44"/>
      <c r="T5" s="44"/>
      <c r="U5" s="44"/>
      <c r="V5" s="44"/>
      <c r="W5" s="44"/>
    </row>
    <row r="6" ht="15" customHeight="1" spans="1:23">
      <c r="A6" s="16"/>
      <c r="B6" s="16"/>
      <c r="C6" s="16"/>
      <c r="D6" s="17"/>
      <c r="E6" s="17"/>
      <c r="F6" s="17"/>
      <c r="G6" s="17"/>
      <c r="H6" s="59"/>
      <c r="I6" s="44" t="s">
        <v>117</v>
      </c>
      <c r="J6" s="44" t="s">
        <v>118</v>
      </c>
      <c r="K6" s="44" t="s">
        <v>119</v>
      </c>
      <c r="L6" s="112" t="s">
        <v>120</v>
      </c>
      <c r="M6" s="112" t="s">
        <v>121</v>
      </c>
      <c r="N6" s="112" t="s">
        <v>34</v>
      </c>
      <c r="O6" s="112" t="s">
        <v>35</v>
      </c>
      <c r="P6" s="112" t="s">
        <v>36</v>
      </c>
      <c r="Q6" s="44"/>
      <c r="R6" s="44" t="s">
        <v>33</v>
      </c>
      <c r="S6" s="44" t="s">
        <v>44</v>
      </c>
      <c r="T6" s="44" t="s">
        <v>122</v>
      </c>
      <c r="U6" s="44" t="s">
        <v>40</v>
      </c>
      <c r="V6" s="44" t="s">
        <v>41</v>
      </c>
      <c r="W6" s="44" t="s">
        <v>42</v>
      </c>
    </row>
    <row r="7" ht="27.75" customHeight="1" spans="1:23">
      <c r="A7" s="16"/>
      <c r="B7" s="16"/>
      <c r="C7" s="16"/>
      <c r="D7" s="17"/>
      <c r="E7" s="17"/>
      <c r="F7" s="17"/>
      <c r="G7" s="17"/>
      <c r="H7" s="59"/>
      <c r="I7" s="44"/>
      <c r="J7" s="44"/>
      <c r="K7" s="44"/>
      <c r="L7" s="112"/>
      <c r="M7" s="112"/>
      <c r="N7" s="112"/>
      <c r="O7" s="112"/>
      <c r="P7" s="112"/>
      <c r="Q7" s="44"/>
      <c r="R7" s="44"/>
      <c r="S7" s="44"/>
      <c r="T7" s="44"/>
      <c r="U7" s="44"/>
      <c r="V7" s="44"/>
      <c r="W7" s="44"/>
    </row>
    <row r="8" ht="15" customHeight="1" spans="1:23">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c r="W8" s="110">
        <v>23</v>
      </c>
    </row>
    <row r="9" ht="33" customHeight="1" spans="1:23">
      <c r="A9" s="23" t="s">
        <v>46</v>
      </c>
      <c r="B9" s="105"/>
      <c r="C9" s="23"/>
      <c r="D9" s="23"/>
      <c r="E9" s="23"/>
      <c r="F9" s="23"/>
      <c r="G9" s="23"/>
      <c r="H9" s="22">
        <v>3964495.04</v>
      </c>
      <c r="I9" s="22">
        <v>3964495.04</v>
      </c>
      <c r="J9" s="22">
        <v>2723.76</v>
      </c>
      <c r="K9" s="22"/>
      <c r="L9" s="22">
        <v>3961771.28</v>
      </c>
      <c r="M9" s="22"/>
      <c r="N9" s="22"/>
      <c r="O9" s="22"/>
      <c r="P9" s="22"/>
      <c r="Q9" s="22"/>
      <c r="R9" s="22"/>
      <c r="S9" s="22"/>
      <c r="T9" s="22"/>
      <c r="U9" s="22"/>
      <c r="V9" s="22"/>
      <c r="W9" s="22"/>
    </row>
    <row r="10" ht="31.4" customHeight="1" spans="1:23">
      <c r="A10" s="111" t="s">
        <v>46</v>
      </c>
      <c r="B10" s="105" t="s">
        <v>123</v>
      </c>
      <c r="C10" s="23" t="s">
        <v>124</v>
      </c>
      <c r="D10" s="23" t="s">
        <v>72</v>
      </c>
      <c r="E10" s="23" t="s">
        <v>73</v>
      </c>
      <c r="F10" s="23" t="s">
        <v>125</v>
      </c>
      <c r="G10" s="23" t="s">
        <v>126</v>
      </c>
      <c r="H10" s="22">
        <v>10895.04</v>
      </c>
      <c r="I10" s="22">
        <v>10895.04</v>
      </c>
      <c r="J10" s="22">
        <v>2723.76</v>
      </c>
      <c r="K10" s="22"/>
      <c r="L10" s="22">
        <v>8171.28</v>
      </c>
      <c r="M10" s="22"/>
      <c r="N10" s="22"/>
      <c r="O10" s="22"/>
      <c r="P10" s="22"/>
      <c r="Q10" s="22"/>
      <c r="R10" s="22"/>
      <c r="S10" s="22"/>
      <c r="T10" s="22"/>
      <c r="U10" s="22"/>
      <c r="V10" s="22"/>
      <c r="W10" s="22"/>
    </row>
    <row r="11" ht="31.4" customHeight="1" spans="1:23">
      <c r="A11" s="111" t="s">
        <v>46</v>
      </c>
      <c r="B11" s="105" t="s">
        <v>127</v>
      </c>
      <c r="C11" s="23" t="s">
        <v>128</v>
      </c>
      <c r="D11" s="23" t="s">
        <v>66</v>
      </c>
      <c r="E11" s="23" t="s">
        <v>67</v>
      </c>
      <c r="F11" s="23" t="s">
        <v>129</v>
      </c>
      <c r="G11" s="23" t="s">
        <v>130</v>
      </c>
      <c r="H11" s="22">
        <v>3600000</v>
      </c>
      <c r="I11" s="22">
        <v>3600000</v>
      </c>
      <c r="J11" s="22"/>
      <c r="K11" s="22"/>
      <c r="L11" s="22">
        <v>3600000</v>
      </c>
      <c r="M11" s="22"/>
      <c r="N11" s="22"/>
      <c r="O11" s="22"/>
      <c r="P11" s="22"/>
      <c r="Q11" s="22"/>
      <c r="R11" s="22"/>
      <c r="S11" s="22"/>
      <c r="T11" s="22"/>
      <c r="U11" s="22"/>
      <c r="V11" s="22"/>
      <c r="W11" s="22"/>
    </row>
    <row r="12" ht="31.4" customHeight="1" spans="1:23">
      <c r="A12" s="111" t="s">
        <v>46</v>
      </c>
      <c r="B12" s="105" t="s">
        <v>131</v>
      </c>
      <c r="C12" s="23" t="s">
        <v>132</v>
      </c>
      <c r="D12" s="23" t="s">
        <v>66</v>
      </c>
      <c r="E12" s="23" t="s">
        <v>67</v>
      </c>
      <c r="F12" s="23" t="s">
        <v>133</v>
      </c>
      <c r="G12" s="23" t="s">
        <v>134</v>
      </c>
      <c r="H12" s="22">
        <v>353600</v>
      </c>
      <c r="I12" s="22">
        <v>353600</v>
      </c>
      <c r="J12" s="22"/>
      <c r="K12" s="22"/>
      <c r="L12" s="22">
        <v>353600</v>
      </c>
      <c r="M12" s="22"/>
      <c r="N12" s="22"/>
      <c r="O12" s="22"/>
      <c r="P12" s="22"/>
      <c r="Q12" s="22"/>
      <c r="R12" s="22"/>
      <c r="S12" s="22"/>
      <c r="T12" s="22"/>
      <c r="U12" s="22"/>
      <c r="V12" s="22"/>
      <c r="W12" s="22"/>
    </row>
    <row r="13" ht="30" customHeight="1" spans="1:23">
      <c r="A13" s="30" t="s">
        <v>74</v>
      </c>
      <c r="B13" s="31"/>
      <c r="C13" s="31"/>
      <c r="D13" s="31"/>
      <c r="E13" s="31"/>
      <c r="F13" s="31"/>
      <c r="G13" s="32"/>
      <c r="H13" s="22">
        <v>3964495.04</v>
      </c>
      <c r="I13" s="22">
        <v>3964495.04</v>
      </c>
      <c r="J13" s="22">
        <v>2723.76</v>
      </c>
      <c r="K13" s="22"/>
      <c r="L13" s="22">
        <v>3961771.28</v>
      </c>
      <c r="M13" s="22"/>
      <c r="N13" s="22"/>
      <c r="O13" s="22"/>
      <c r="P13" s="22"/>
      <c r="Q13" s="22"/>
      <c r="R13" s="22"/>
      <c r="S13" s="22"/>
      <c r="T13" s="22"/>
      <c r="U13" s="22"/>
      <c r="V13" s="22"/>
      <c r="W13" s="22"/>
    </row>
  </sheetData>
  <mergeCells count="30">
    <mergeCell ref="A2:W2"/>
    <mergeCell ref="A3:G3"/>
    <mergeCell ref="H4:W4"/>
    <mergeCell ref="I5:M5"/>
    <mergeCell ref="N5:P5"/>
    <mergeCell ref="R5:W5"/>
    <mergeCell ref="A13:G1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A9" workbookViewId="0">
      <selection activeCell="B14" sqref="B1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9"/>
      <c r="W1" s="52" t="s">
        <v>135</v>
      </c>
    </row>
    <row r="2" ht="27.75" customHeight="1" spans="1:23">
      <c r="A2" s="27" t="s">
        <v>136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"单位名称："&amp;"云南省军队离退休人员服务中心"</f>
        <v>单位名称：云南省军队离退休人员服务中心</v>
      </c>
      <c r="B3" s="104" t="str">
        <f t="shared" si="0"/>
        <v>单位名称：云南省军队离退休人员服务中心</v>
      </c>
      <c r="C3" s="104"/>
      <c r="D3" s="104"/>
      <c r="E3" s="104"/>
      <c r="F3" s="104"/>
      <c r="G3" s="104"/>
      <c r="H3" s="104"/>
      <c r="I3" s="104"/>
      <c r="J3" s="6"/>
      <c r="K3" s="6"/>
      <c r="L3" s="6"/>
      <c r="M3" s="6"/>
      <c r="N3" s="6"/>
      <c r="O3" s="6"/>
      <c r="P3" s="6"/>
      <c r="Q3" s="6"/>
      <c r="U3" s="109"/>
      <c r="W3" s="99" t="s">
        <v>99</v>
      </c>
    </row>
    <row r="4" ht="21.75" customHeight="1" spans="1:23">
      <c r="A4" s="8" t="s">
        <v>137</v>
      </c>
      <c r="B4" s="8" t="s">
        <v>109</v>
      </c>
      <c r="C4" s="8" t="s">
        <v>110</v>
      </c>
      <c r="D4" s="8" t="s">
        <v>138</v>
      </c>
      <c r="E4" s="9" t="s">
        <v>111</v>
      </c>
      <c r="F4" s="9" t="s">
        <v>112</v>
      </c>
      <c r="G4" s="9" t="s">
        <v>113</v>
      </c>
      <c r="H4" s="9" t="s">
        <v>114</v>
      </c>
      <c r="I4" s="59" t="s">
        <v>31</v>
      </c>
      <c r="J4" s="59" t="s">
        <v>139</v>
      </c>
      <c r="K4" s="59"/>
      <c r="L4" s="59"/>
      <c r="M4" s="59"/>
      <c r="N4" s="106" t="s">
        <v>116</v>
      </c>
      <c r="O4" s="106"/>
      <c r="P4" s="106"/>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7" t="s">
        <v>34</v>
      </c>
      <c r="O5" s="107" t="s">
        <v>35</v>
      </c>
      <c r="P5" s="107" t="s">
        <v>36</v>
      </c>
      <c r="Q5" s="14"/>
      <c r="R5" s="9" t="s">
        <v>33</v>
      </c>
      <c r="S5" s="9" t="s">
        <v>44</v>
      </c>
      <c r="T5" s="9" t="s">
        <v>122</v>
      </c>
      <c r="U5" s="9" t="s">
        <v>40</v>
      </c>
      <c r="V5" s="9" t="s">
        <v>41</v>
      </c>
      <c r="W5" s="9" t="s">
        <v>42</v>
      </c>
    </row>
    <row r="6" ht="40.5" customHeight="1" spans="1:23">
      <c r="A6" s="16"/>
      <c r="B6" s="16"/>
      <c r="C6" s="16"/>
      <c r="D6" s="16"/>
      <c r="E6" s="17"/>
      <c r="F6" s="17"/>
      <c r="G6" s="17"/>
      <c r="H6" s="17"/>
      <c r="I6" s="59"/>
      <c r="J6" s="44" t="s">
        <v>33</v>
      </c>
      <c r="K6" s="44" t="s">
        <v>140</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5"/>
      <c r="C8" s="23" t="s">
        <v>141</v>
      </c>
      <c r="D8" s="23"/>
      <c r="E8" s="23"/>
      <c r="F8" s="23"/>
      <c r="G8" s="23"/>
      <c r="H8" s="23"/>
      <c r="I8" s="108">
        <v>1400000</v>
      </c>
      <c r="J8" s="108"/>
      <c r="K8" s="108"/>
      <c r="L8" s="108"/>
      <c r="M8" s="108"/>
      <c r="N8" s="108">
        <v>1400000</v>
      </c>
      <c r="O8" s="108"/>
      <c r="P8" s="108"/>
      <c r="Q8" s="108"/>
      <c r="R8" s="108"/>
      <c r="S8" s="108"/>
      <c r="T8" s="108"/>
      <c r="U8" s="87"/>
      <c r="V8" s="108"/>
      <c r="W8" s="108"/>
    </row>
    <row r="9" ht="32.9" customHeight="1" spans="1:23">
      <c r="A9" s="23" t="s">
        <v>142</v>
      </c>
      <c r="B9" s="105" t="s">
        <v>143</v>
      </c>
      <c r="C9" s="23" t="s">
        <v>141</v>
      </c>
      <c r="D9" s="23" t="s">
        <v>46</v>
      </c>
      <c r="E9" s="23" t="s">
        <v>66</v>
      </c>
      <c r="F9" s="23" t="s">
        <v>67</v>
      </c>
      <c r="G9" s="23" t="s">
        <v>144</v>
      </c>
      <c r="H9" s="23" t="s">
        <v>145</v>
      </c>
      <c r="I9" s="108">
        <v>1400000</v>
      </c>
      <c r="J9" s="108"/>
      <c r="K9" s="108"/>
      <c r="L9" s="108"/>
      <c r="M9" s="108"/>
      <c r="N9" s="108">
        <v>1400000</v>
      </c>
      <c r="O9" s="108"/>
      <c r="P9" s="108"/>
      <c r="Q9" s="108"/>
      <c r="R9" s="108"/>
      <c r="S9" s="108"/>
      <c r="T9" s="108"/>
      <c r="U9" s="87"/>
      <c r="V9" s="108"/>
      <c r="W9" s="108"/>
    </row>
    <row r="10" ht="32.9" customHeight="1" spans="1:23">
      <c r="A10" s="23"/>
      <c r="B10" s="23"/>
      <c r="C10" s="23" t="s">
        <v>146</v>
      </c>
      <c r="D10" s="23"/>
      <c r="E10" s="23"/>
      <c r="F10" s="23"/>
      <c r="G10" s="23"/>
      <c r="H10" s="23"/>
      <c r="I10" s="108">
        <v>400000</v>
      </c>
      <c r="J10" s="108">
        <v>400000</v>
      </c>
      <c r="K10" s="108">
        <v>400000</v>
      </c>
      <c r="L10" s="108"/>
      <c r="M10" s="108"/>
      <c r="N10" s="108"/>
      <c r="O10" s="108"/>
      <c r="P10" s="108"/>
      <c r="Q10" s="108"/>
      <c r="R10" s="108"/>
      <c r="S10" s="108"/>
      <c r="T10" s="108"/>
      <c r="U10" s="87"/>
      <c r="V10" s="108"/>
      <c r="W10" s="108"/>
    </row>
    <row r="11" ht="32.9" customHeight="1" spans="1:23">
      <c r="A11" s="23" t="s">
        <v>147</v>
      </c>
      <c r="B11" s="105" t="s">
        <v>148</v>
      </c>
      <c r="C11" s="23" t="s">
        <v>146</v>
      </c>
      <c r="D11" s="23" t="s">
        <v>46</v>
      </c>
      <c r="E11" s="23" t="s">
        <v>66</v>
      </c>
      <c r="F11" s="23" t="s">
        <v>67</v>
      </c>
      <c r="G11" s="23" t="s">
        <v>149</v>
      </c>
      <c r="H11" s="23" t="s">
        <v>150</v>
      </c>
      <c r="I11" s="108">
        <v>30000</v>
      </c>
      <c r="J11" s="108">
        <v>30000</v>
      </c>
      <c r="K11" s="108">
        <v>30000</v>
      </c>
      <c r="L11" s="108"/>
      <c r="M11" s="108"/>
      <c r="N11" s="108"/>
      <c r="O11" s="108"/>
      <c r="P11" s="108"/>
      <c r="Q11" s="108"/>
      <c r="R11" s="108"/>
      <c r="S11" s="108"/>
      <c r="T11" s="108"/>
      <c r="U11" s="87"/>
      <c r="V11" s="108"/>
      <c r="W11" s="108"/>
    </row>
    <row r="12" ht="32.9" customHeight="1" spans="1:23">
      <c r="A12" s="23" t="s">
        <v>147</v>
      </c>
      <c r="B12" s="105" t="s">
        <v>148</v>
      </c>
      <c r="C12" s="23" t="s">
        <v>146</v>
      </c>
      <c r="D12" s="23" t="s">
        <v>46</v>
      </c>
      <c r="E12" s="23" t="s">
        <v>66</v>
      </c>
      <c r="F12" s="23" t="s">
        <v>67</v>
      </c>
      <c r="G12" s="23" t="s">
        <v>151</v>
      </c>
      <c r="H12" s="23" t="s">
        <v>152</v>
      </c>
      <c r="I12" s="108">
        <v>370000</v>
      </c>
      <c r="J12" s="108">
        <v>370000</v>
      </c>
      <c r="K12" s="108">
        <v>370000</v>
      </c>
      <c r="L12" s="108"/>
      <c r="M12" s="108"/>
      <c r="N12" s="108"/>
      <c r="O12" s="108"/>
      <c r="P12" s="108"/>
      <c r="Q12" s="108"/>
      <c r="R12" s="108"/>
      <c r="S12" s="108"/>
      <c r="T12" s="108"/>
      <c r="U12" s="87"/>
      <c r="V12" s="108"/>
      <c r="W12" s="108"/>
    </row>
    <row r="13" ht="32.9" customHeight="1" spans="1:23">
      <c r="A13" s="23"/>
      <c r="B13" s="23"/>
      <c r="C13" s="23" t="s">
        <v>153</v>
      </c>
      <c r="D13" s="23"/>
      <c r="E13" s="23"/>
      <c r="F13" s="23"/>
      <c r="G13" s="23"/>
      <c r="H13" s="23"/>
      <c r="I13" s="108">
        <v>80000</v>
      </c>
      <c r="J13" s="108"/>
      <c r="K13" s="108"/>
      <c r="L13" s="108"/>
      <c r="M13" s="108"/>
      <c r="N13" s="108"/>
      <c r="O13" s="108"/>
      <c r="P13" s="108"/>
      <c r="Q13" s="108"/>
      <c r="R13" s="108">
        <v>80000</v>
      </c>
      <c r="S13" s="108"/>
      <c r="T13" s="108"/>
      <c r="U13" s="87"/>
      <c r="V13" s="108"/>
      <c r="W13" s="108">
        <v>80000</v>
      </c>
    </row>
    <row r="14" ht="32.9" customHeight="1" spans="1:23">
      <c r="A14" s="23" t="s">
        <v>154</v>
      </c>
      <c r="B14" s="105" t="s">
        <v>155</v>
      </c>
      <c r="C14" s="23" t="s">
        <v>153</v>
      </c>
      <c r="D14" s="23" t="s">
        <v>46</v>
      </c>
      <c r="E14" s="23" t="s">
        <v>64</v>
      </c>
      <c r="F14" s="23" t="s">
        <v>65</v>
      </c>
      <c r="G14" s="23" t="s">
        <v>133</v>
      </c>
      <c r="H14" s="23" t="s">
        <v>134</v>
      </c>
      <c r="I14" s="108">
        <v>80000</v>
      </c>
      <c r="J14" s="108"/>
      <c r="K14" s="108"/>
      <c r="L14" s="108"/>
      <c r="M14" s="108"/>
      <c r="N14" s="108"/>
      <c r="O14" s="108"/>
      <c r="P14" s="108"/>
      <c r="Q14" s="108"/>
      <c r="R14" s="108">
        <v>80000</v>
      </c>
      <c r="S14" s="108"/>
      <c r="T14" s="108"/>
      <c r="U14" s="87"/>
      <c r="V14" s="108"/>
      <c r="W14" s="108">
        <v>80000</v>
      </c>
    </row>
    <row r="15" ht="32.9" customHeight="1" spans="1:23">
      <c r="A15" s="23"/>
      <c r="B15" s="23"/>
      <c r="C15" s="23" t="s">
        <v>156</v>
      </c>
      <c r="D15" s="23"/>
      <c r="E15" s="23"/>
      <c r="F15" s="23"/>
      <c r="G15" s="23"/>
      <c r="H15" s="23"/>
      <c r="I15" s="108">
        <v>2500000</v>
      </c>
      <c r="J15" s="108">
        <v>2500000</v>
      </c>
      <c r="K15" s="108">
        <v>2500000</v>
      </c>
      <c r="L15" s="108"/>
      <c r="M15" s="108"/>
      <c r="N15" s="108"/>
      <c r="O15" s="108"/>
      <c r="P15" s="108"/>
      <c r="Q15" s="108"/>
      <c r="R15" s="108"/>
      <c r="S15" s="108"/>
      <c r="T15" s="108"/>
      <c r="U15" s="87"/>
      <c r="V15" s="108"/>
      <c r="W15" s="108"/>
    </row>
    <row r="16" ht="32.9" customHeight="1" spans="1:23">
      <c r="A16" s="23" t="s">
        <v>142</v>
      </c>
      <c r="B16" s="105" t="s">
        <v>157</v>
      </c>
      <c r="C16" s="23" t="s">
        <v>156</v>
      </c>
      <c r="D16" s="23" t="s">
        <v>46</v>
      </c>
      <c r="E16" s="23" t="s">
        <v>66</v>
      </c>
      <c r="F16" s="23" t="s">
        <v>67</v>
      </c>
      <c r="G16" s="23" t="s">
        <v>158</v>
      </c>
      <c r="H16" s="23" t="s">
        <v>159</v>
      </c>
      <c r="I16" s="108">
        <v>5000</v>
      </c>
      <c r="J16" s="108">
        <v>5000</v>
      </c>
      <c r="K16" s="108">
        <v>5000</v>
      </c>
      <c r="L16" s="108"/>
      <c r="M16" s="108"/>
      <c r="N16" s="108"/>
      <c r="O16" s="108"/>
      <c r="P16" s="108"/>
      <c r="Q16" s="108"/>
      <c r="R16" s="108"/>
      <c r="S16" s="108"/>
      <c r="T16" s="108"/>
      <c r="U16" s="87"/>
      <c r="V16" s="108"/>
      <c r="W16" s="108"/>
    </row>
    <row r="17" ht="32.9" customHeight="1" spans="1:23">
      <c r="A17" s="23" t="s">
        <v>142</v>
      </c>
      <c r="B17" s="105" t="s">
        <v>157</v>
      </c>
      <c r="C17" s="23" t="s">
        <v>156</v>
      </c>
      <c r="D17" s="23" t="s">
        <v>46</v>
      </c>
      <c r="E17" s="23" t="s">
        <v>66</v>
      </c>
      <c r="F17" s="23" t="s">
        <v>67</v>
      </c>
      <c r="G17" s="23" t="s">
        <v>151</v>
      </c>
      <c r="H17" s="23" t="s">
        <v>152</v>
      </c>
      <c r="I17" s="108">
        <v>787500</v>
      </c>
      <c r="J17" s="108">
        <v>787500</v>
      </c>
      <c r="K17" s="108">
        <v>787500</v>
      </c>
      <c r="L17" s="108"/>
      <c r="M17" s="108"/>
      <c r="N17" s="108"/>
      <c r="O17" s="108"/>
      <c r="P17" s="108"/>
      <c r="Q17" s="108"/>
      <c r="R17" s="108"/>
      <c r="S17" s="108"/>
      <c r="T17" s="108"/>
      <c r="U17" s="87"/>
      <c r="V17" s="108"/>
      <c r="W17" s="108"/>
    </row>
    <row r="18" ht="32.9" customHeight="1" spans="1:23">
      <c r="A18" s="23" t="s">
        <v>142</v>
      </c>
      <c r="B18" s="105" t="s">
        <v>157</v>
      </c>
      <c r="C18" s="23" t="s">
        <v>156</v>
      </c>
      <c r="D18" s="23" t="s">
        <v>46</v>
      </c>
      <c r="E18" s="23" t="s">
        <v>66</v>
      </c>
      <c r="F18" s="23" t="s">
        <v>67</v>
      </c>
      <c r="G18" s="23" t="s">
        <v>160</v>
      </c>
      <c r="H18" s="23" t="s">
        <v>161</v>
      </c>
      <c r="I18" s="108">
        <v>195000</v>
      </c>
      <c r="J18" s="108">
        <v>195000</v>
      </c>
      <c r="K18" s="108">
        <v>195000</v>
      </c>
      <c r="L18" s="108"/>
      <c r="M18" s="108"/>
      <c r="N18" s="108"/>
      <c r="O18" s="108"/>
      <c r="P18" s="108"/>
      <c r="Q18" s="108"/>
      <c r="R18" s="108"/>
      <c r="S18" s="108"/>
      <c r="T18" s="108"/>
      <c r="U18" s="87"/>
      <c r="V18" s="108"/>
      <c r="W18" s="108"/>
    </row>
    <row r="19" ht="32.9" customHeight="1" spans="1:23">
      <c r="A19" s="23" t="s">
        <v>142</v>
      </c>
      <c r="B19" s="105" t="s">
        <v>157</v>
      </c>
      <c r="C19" s="23" t="s">
        <v>156</v>
      </c>
      <c r="D19" s="23" t="s">
        <v>46</v>
      </c>
      <c r="E19" s="23" t="s">
        <v>66</v>
      </c>
      <c r="F19" s="23" t="s">
        <v>67</v>
      </c>
      <c r="G19" s="23" t="s">
        <v>144</v>
      </c>
      <c r="H19" s="23" t="s">
        <v>145</v>
      </c>
      <c r="I19" s="108">
        <v>1512500</v>
      </c>
      <c r="J19" s="108">
        <v>1512500</v>
      </c>
      <c r="K19" s="108">
        <v>1512500</v>
      </c>
      <c r="L19" s="108"/>
      <c r="M19" s="108"/>
      <c r="N19" s="108"/>
      <c r="O19" s="108"/>
      <c r="P19" s="108"/>
      <c r="Q19" s="108"/>
      <c r="R19" s="108"/>
      <c r="S19" s="108"/>
      <c r="T19" s="108"/>
      <c r="U19" s="87"/>
      <c r="V19" s="108"/>
      <c r="W19" s="108"/>
    </row>
    <row r="20" ht="18.75" customHeight="1" spans="1:23">
      <c r="A20" s="30" t="s">
        <v>74</v>
      </c>
      <c r="B20" s="31"/>
      <c r="C20" s="31"/>
      <c r="D20" s="31"/>
      <c r="E20" s="31"/>
      <c r="F20" s="31"/>
      <c r="G20" s="31"/>
      <c r="H20" s="32"/>
      <c r="I20" s="108">
        <v>4380000</v>
      </c>
      <c r="J20" s="108">
        <v>2900000</v>
      </c>
      <c r="K20" s="108">
        <v>2900000</v>
      </c>
      <c r="L20" s="108"/>
      <c r="M20" s="108"/>
      <c r="N20" s="108">
        <v>1400000</v>
      </c>
      <c r="O20" s="108"/>
      <c r="P20" s="108"/>
      <c r="Q20" s="108"/>
      <c r="R20" s="108">
        <v>80000</v>
      </c>
      <c r="S20" s="108"/>
      <c r="T20" s="108"/>
      <c r="U20" s="87"/>
      <c r="V20" s="108"/>
      <c r="W20" s="108">
        <v>80000</v>
      </c>
    </row>
  </sheetData>
  <mergeCells count="28">
    <mergeCell ref="A2:W2"/>
    <mergeCell ref="A3:I3"/>
    <mergeCell ref="J4:M4"/>
    <mergeCell ref="N4:P4"/>
    <mergeCell ref="R4:W4"/>
    <mergeCell ref="J5:K5"/>
    <mergeCell ref="A20:H2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workbookViewId="0">
      <selection activeCell="E12" sqref="E12"/>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8.625" customWidth="1"/>
  </cols>
  <sheetData>
    <row r="1" customHeight="1" spans="10:10">
      <c r="J1" s="51" t="s">
        <v>162</v>
      </c>
    </row>
    <row r="2" ht="28.5" customHeight="1" spans="1:10">
      <c r="A2" s="42" t="s">
        <v>163</v>
      </c>
      <c r="B2" s="27"/>
      <c r="C2" s="27"/>
      <c r="D2" s="27"/>
      <c r="E2" s="27"/>
      <c r="F2" s="43"/>
      <c r="G2" s="27"/>
      <c r="H2" s="43"/>
      <c r="I2" s="43"/>
      <c r="J2" s="27"/>
    </row>
    <row r="3" ht="15" customHeight="1" spans="1:1">
      <c r="A3" s="4" t="str">
        <f>"单位名称："&amp;"云南省军队离退休人员服务中心"</f>
        <v>单位名称：云南省军队离退休人员服务中心</v>
      </c>
    </row>
    <row r="4" ht="14.25" customHeight="1" spans="1:10">
      <c r="A4" s="44" t="s">
        <v>164</v>
      </c>
      <c r="B4" s="44" t="s">
        <v>165</v>
      </c>
      <c r="C4" s="44" t="s">
        <v>166</v>
      </c>
      <c r="D4" s="44" t="s">
        <v>167</v>
      </c>
      <c r="E4" s="44" t="s">
        <v>168</v>
      </c>
      <c r="F4" s="45" t="s">
        <v>169</v>
      </c>
      <c r="G4" s="44" t="s">
        <v>170</v>
      </c>
      <c r="H4" s="45" t="s">
        <v>171</v>
      </c>
      <c r="I4" s="45" t="s">
        <v>172</v>
      </c>
      <c r="J4" s="44" t="s">
        <v>173</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33.75" customHeight="1" spans="1:10">
      <c r="A7" s="103" t="s">
        <v>146</v>
      </c>
      <c r="B7" s="50" t="s">
        <v>174</v>
      </c>
      <c r="C7" s="50" t="s">
        <v>175</v>
      </c>
      <c r="D7" s="50" t="s">
        <v>176</v>
      </c>
      <c r="E7" s="46" t="s">
        <v>177</v>
      </c>
      <c r="F7" s="50" t="s">
        <v>178</v>
      </c>
      <c r="G7" s="46" t="s">
        <v>94</v>
      </c>
      <c r="H7" s="50" t="s">
        <v>179</v>
      </c>
      <c r="I7" s="50" t="s">
        <v>180</v>
      </c>
      <c r="J7" s="46" t="s">
        <v>181</v>
      </c>
    </row>
    <row r="8" ht="33.75" customHeight="1" spans="1:10">
      <c r="A8" s="103" t="s">
        <v>146</v>
      </c>
      <c r="B8" s="50" t="s">
        <v>174</v>
      </c>
      <c r="C8" s="50" t="s">
        <v>175</v>
      </c>
      <c r="D8" s="50" t="s">
        <v>176</v>
      </c>
      <c r="E8" s="46" t="s">
        <v>182</v>
      </c>
      <c r="F8" s="50" t="s">
        <v>178</v>
      </c>
      <c r="G8" s="46" t="s">
        <v>183</v>
      </c>
      <c r="H8" s="50" t="s">
        <v>184</v>
      </c>
      <c r="I8" s="50" t="s">
        <v>180</v>
      </c>
      <c r="J8" s="46" t="s">
        <v>185</v>
      </c>
    </row>
    <row r="9" ht="33.75" customHeight="1" spans="1:10">
      <c r="A9" s="103" t="s">
        <v>146</v>
      </c>
      <c r="B9" s="50" t="s">
        <v>174</v>
      </c>
      <c r="C9" s="50" t="s">
        <v>175</v>
      </c>
      <c r="D9" s="50" t="s">
        <v>186</v>
      </c>
      <c r="E9" s="46" t="s">
        <v>187</v>
      </c>
      <c r="F9" s="50" t="s">
        <v>188</v>
      </c>
      <c r="G9" s="46" t="s">
        <v>189</v>
      </c>
      <c r="H9" s="50" t="s">
        <v>190</v>
      </c>
      <c r="I9" s="50" t="s">
        <v>180</v>
      </c>
      <c r="J9" s="46" t="s">
        <v>191</v>
      </c>
    </row>
    <row r="10" ht="33.75" customHeight="1" spans="1:10">
      <c r="A10" s="103" t="s">
        <v>146</v>
      </c>
      <c r="B10" s="50" t="s">
        <v>174</v>
      </c>
      <c r="C10" s="50" t="s">
        <v>192</v>
      </c>
      <c r="D10" s="50" t="s">
        <v>193</v>
      </c>
      <c r="E10" s="46" t="s">
        <v>194</v>
      </c>
      <c r="F10" s="50" t="s">
        <v>195</v>
      </c>
      <c r="G10" s="46" t="s">
        <v>196</v>
      </c>
      <c r="H10" s="50" t="s">
        <v>179</v>
      </c>
      <c r="I10" s="50" t="s">
        <v>180</v>
      </c>
      <c r="J10" s="46" t="s">
        <v>197</v>
      </c>
    </row>
    <row r="11" ht="33.75" customHeight="1" spans="1:10">
      <c r="A11" s="103" t="s">
        <v>146</v>
      </c>
      <c r="B11" s="50" t="s">
        <v>174</v>
      </c>
      <c r="C11" s="50" t="s">
        <v>198</v>
      </c>
      <c r="D11" s="50" t="s">
        <v>199</v>
      </c>
      <c r="E11" s="46" t="s">
        <v>200</v>
      </c>
      <c r="F11" s="50" t="s">
        <v>178</v>
      </c>
      <c r="G11" s="46" t="s">
        <v>201</v>
      </c>
      <c r="H11" s="50" t="s">
        <v>190</v>
      </c>
      <c r="I11" s="50" t="s">
        <v>180</v>
      </c>
      <c r="J11" s="46" t="s">
        <v>202</v>
      </c>
    </row>
    <row r="12" ht="57" customHeight="1" spans="1:10">
      <c r="A12" s="103" t="s">
        <v>156</v>
      </c>
      <c r="B12" s="50" t="s">
        <v>203</v>
      </c>
      <c r="C12" s="50" t="s">
        <v>175</v>
      </c>
      <c r="D12" s="50" t="s">
        <v>176</v>
      </c>
      <c r="E12" s="46" t="s">
        <v>204</v>
      </c>
      <c r="F12" s="50" t="s">
        <v>178</v>
      </c>
      <c r="G12" s="46" t="s">
        <v>205</v>
      </c>
      <c r="H12" s="50" t="s">
        <v>179</v>
      </c>
      <c r="I12" s="50" t="s">
        <v>180</v>
      </c>
      <c r="J12" s="46" t="s">
        <v>206</v>
      </c>
    </row>
    <row r="13" ht="33.75" customHeight="1" spans="1:10">
      <c r="A13" s="103" t="s">
        <v>156</v>
      </c>
      <c r="B13" s="50" t="s">
        <v>203</v>
      </c>
      <c r="C13" s="50" t="s">
        <v>175</v>
      </c>
      <c r="D13" s="50" t="s">
        <v>176</v>
      </c>
      <c r="E13" s="46" t="s">
        <v>207</v>
      </c>
      <c r="F13" s="50" t="s">
        <v>195</v>
      </c>
      <c r="G13" s="46" t="s">
        <v>208</v>
      </c>
      <c r="H13" s="50" t="s">
        <v>184</v>
      </c>
      <c r="I13" s="50" t="s">
        <v>180</v>
      </c>
      <c r="J13" s="46" t="s">
        <v>209</v>
      </c>
    </row>
    <row r="14" ht="33.75" customHeight="1" spans="1:10">
      <c r="A14" s="103" t="s">
        <v>156</v>
      </c>
      <c r="B14" s="50" t="s">
        <v>203</v>
      </c>
      <c r="C14" s="50" t="s">
        <v>175</v>
      </c>
      <c r="D14" s="50" t="s">
        <v>176</v>
      </c>
      <c r="E14" s="46" t="s">
        <v>210</v>
      </c>
      <c r="F14" s="50" t="s">
        <v>195</v>
      </c>
      <c r="G14" s="46" t="s">
        <v>211</v>
      </c>
      <c r="H14" s="50" t="s">
        <v>212</v>
      </c>
      <c r="I14" s="50" t="s">
        <v>180</v>
      </c>
      <c r="J14" s="46" t="s">
        <v>213</v>
      </c>
    </row>
    <row r="15" ht="33.75" customHeight="1" spans="1:10">
      <c r="A15" s="103" t="s">
        <v>156</v>
      </c>
      <c r="B15" s="50" t="s">
        <v>203</v>
      </c>
      <c r="C15" s="50" t="s">
        <v>175</v>
      </c>
      <c r="D15" s="50" t="s">
        <v>176</v>
      </c>
      <c r="E15" s="46" t="s">
        <v>214</v>
      </c>
      <c r="F15" s="50" t="s">
        <v>195</v>
      </c>
      <c r="G15" s="46" t="s">
        <v>215</v>
      </c>
      <c r="H15" s="50" t="s">
        <v>184</v>
      </c>
      <c r="I15" s="50" t="s">
        <v>180</v>
      </c>
      <c r="J15" s="46" t="s">
        <v>216</v>
      </c>
    </row>
    <row r="16" ht="33.75" customHeight="1" spans="1:10">
      <c r="A16" s="103" t="s">
        <v>156</v>
      </c>
      <c r="B16" s="50" t="s">
        <v>203</v>
      </c>
      <c r="C16" s="50" t="s">
        <v>175</v>
      </c>
      <c r="D16" s="50" t="s">
        <v>217</v>
      </c>
      <c r="E16" s="46" t="s">
        <v>218</v>
      </c>
      <c r="F16" s="50" t="s">
        <v>188</v>
      </c>
      <c r="G16" s="46" t="s">
        <v>189</v>
      </c>
      <c r="H16" s="50" t="s">
        <v>190</v>
      </c>
      <c r="I16" s="50" t="s">
        <v>180</v>
      </c>
      <c r="J16" s="46" t="s">
        <v>219</v>
      </c>
    </row>
    <row r="17" ht="33.75" customHeight="1" spans="1:10">
      <c r="A17" s="103" t="s">
        <v>156</v>
      </c>
      <c r="B17" s="50" t="s">
        <v>203</v>
      </c>
      <c r="C17" s="50" t="s">
        <v>175</v>
      </c>
      <c r="D17" s="50" t="s">
        <v>217</v>
      </c>
      <c r="E17" s="46" t="s">
        <v>220</v>
      </c>
      <c r="F17" s="50" t="s">
        <v>188</v>
      </c>
      <c r="G17" s="46" t="s">
        <v>189</v>
      </c>
      <c r="H17" s="50" t="s">
        <v>190</v>
      </c>
      <c r="I17" s="50" t="s">
        <v>180</v>
      </c>
      <c r="J17" s="46" t="s">
        <v>221</v>
      </c>
    </row>
    <row r="18" ht="33.75" customHeight="1" spans="1:10">
      <c r="A18" s="103" t="s">
        <v>156</v>
      </c>
      <c r="B18" s="50" t="s">
        <v>203</v>
      </c>
      <c r="C18" s="50" t="s">
        <v>175</v>
      </c>
      <c r="D18" s="50" t="s">
        <v>186</v>
      </c>
      <c r="E18" s="46" t="s">
        <v>222</v>
      </c>
      <c r="F18" s="50" t="s">
        <v>188</v>
      </c>
      <c r="G18" s="46" t="s">
        <v>189</v>
      </c>
      <c r="H18" s="50" t="s">
        <v>190</v>
      </c>
      <c r="I18" s="50" t="s">
        <v>180</v>
      </c>
      <c r="J18" s="46" t="s">
        <v>223</v>
      </c>
    </row>
    <row r="19" ht="33.75" customHeight="1" spans="1:10">
      <c r="A19" s="103" t="s">
        <v>156</v>
      </c>
      <c r="B19" s="50" t="s">
        <v>203</v>
      </c>
      <c r="C19" s="50" t="s">
        <v>175</v>
      </c>
      <c r="D19" s="50" t="s">
        <v>186</v>
      </c>
      <c r="E19" s="46" t="s">
        <v>224</v>
      </c>
      <c r="F19" s="50" t="s">
        <v>195</v>
      </c>
      <c r="G19" s="46" t="s">
        <v>225</v>
      </c>
      <c r="H19" s="50" t="s">
        <v>226</v>
      </c>
      <c r="I19" s="50" t="s">
        <v>180</v>
      </c>
      <c r="J19" s="46" t="s">
        <v>227</v>
      </c>
    </row>
    <row r="20" ht="46" customHeight="1" spans="1:10">
      <c r="A20" s="103" t="s">
        <v>156</v>
      </c>
      <c r="B20" s="50" t="s">
        <v>203</v>
      </c>
      <c r="C20" s="50" t="s">
        <v>175</v>
      </c>
      <c r="D20" s="50" t="s">
        <v>186</v>
      </c>
      <c r="E20" s="46" t="s">
        <v>228</v>
      </c>
      <c r="F20" s="50" t="s">
        <v>195</v>
      </c>
      <c r="G20" s="46" t="s">
        <v>225</v>
      </c>
      <c r="H20" s="50" t="s">
        <v>226</v>
      </c>
      <c r="I20" s="50" t="s">
        <v>180</v>
      </c>
      <c r="J20" s="46" t="s">
        <v>229</v>
      </c>
    </row>
    <row r="21" ht="33.75" customHeight="1" spans="1:10">
      <c r="A21" s="103" t="s">
        <v>156</v>
      </c>
      <c r="B21" s="50" t="s">
        <v>203</v>
      </c>
      <c r="C21" s="50" t="s">
        <v>192</v>
      </c>
      <c r="D21" s="50" t="s">
        <v>193</v>
      </c>
      <c r="E21" s="46" t="s">
        <v>230</v>
      </c>
      <c r="F21" s="50" t="s">
        <v>188</v>
      </c>
      <c r="G21" s="46" t="s">
        <v>231</v>
      </c>
      <c r="H21" s="50" t="s">
        <v>226</v>
      </c>
      <c r="I21" s="50" t="s">
        <v>232</v>
      </c>
      <c r="J21" s="46" t="s">
        <v>233</v>
      </c>
    </row>
    <row r="22" ht="33.75" customHeight="1" spans="1:10">
      <c r="A22" s="103" t="s">
        <v>156</v>
      </c>
      <c r="B22" s="50" t="s">
        <v>203</v>
      </c>
      <c r="C22" s="50" t="s">
        <v>192</v>
      </c>
      <c r="D22" s="50" t="s">
        <v>193</v>
      </c>
      <c r="E22" s="46" t="s">
        <v>234</v>
      </c>
      <c r="F22" s="50" t="s">
        <v>188</v>
      </c>
      <c r="G22" s="46" t="s">
        <v>231</v>
      </c>
      <c r="H22" s="50" t="s">
        <v>226</v>
      </c>
      <c r="I22" s="50" t="s">
        <v>232</v>
      </c>
      <c r="J22" s="46" t="s">
        <v>235</v>
      </c>
    </row>
    <row r="23" ht="33.75" customHeight="1" spans="1:10">
      <c r="A23" s="103" t="s">
        <v>156</v>
      </c>
      <c r="B23" s="50" t="s">
        <v>203</v>
      </c>
      <c r="C23" s="50" t="s">
        <v>198</v>
      </c>
      <c r="D23" s="50" t="s">
        <v>199</v>
      </c>
      <c r="E23" s="46" t="s">
        <v>236</v>
      </c>
      <c r="F23" s="50" t="s">
        <v>178</v>
      </c>
      <c r="G23" s="46" t="s">
        <v>237</v>
      </c>
      <c r="H23" s="50" t="s">
        <v>190</v>
      </c>
      <c r="I23" s="50" t="s">
        <v>180</v>
      </c>
      <c r="J23" s="46" t="s">
        <v>236</v>
      </c>
    </row>
    <row r="24" ht="33.75" customHeight="1" spans="1:10">
      <c r="A24" s="103" t="s">
        <v>156</v>
      </c>
      <c r="B24" s="50" t="s">
        <v>203</v>
      </c>
      <c r="C24" s="50" t="s">
        <v>198</v>
      </c>
      <c r="D24" s="50" t="s">
        <v>199</v>
      </c>
      <c r="E24" s="46" t="s">
        <v>238</v>
      </c>
      <c r="F24" s="50" t="s">
        <v>178</v>
      </c>
      <c r="G24" s="46" t="s">
        <v>201</v>
      </c>
      <c r="H24" s="50" t="s">
        <v>190</v>
      </c>
      <c r="I24" s="50" t="s">
        <v>180</v>
      </c>
      <c r="J24" s="46" t="s">
        <v>238</v>
      </c>
    </row>
    <row r="25" ht="33.75" customHeight="1" spans="1:10">
      <c r="A25" s="103" t="s">
        <v>156</v>
      </c>
      <c r="B25" s="50" t="s">
        <v>203</v>
      </c>
      <c r="C25" s="50" t="s">
        <v>198</v>
      </c>
      <c r="D25" s="50" t="s">
        <v>199</v>
      </c>
      <c r="E25" s="46" t="s">
        <v>199</v>
      </c>
      <c r="F25" s="50" t="s">
        <v>178</v>
      </c>
      <c r="G25" s="46" t="s">
        <v>201</v>
      </c>
      <c r="H25" s="50" t="s">
        <v>190</v>
      </c>
      <c r="I25" s="50" t="s">
        <v>180</v>
      </c>
      <c r="J25" s="46" t="s">
        <v>239</v>
      </c>
    </row>
  </sheetData>
  <mergeCells count="6">
    <mergeCell ref="A2:J2"/>
    <mergeCell ref="A3:H3"/>
    <mergeCell ref="A7:A11"/>
    <mergeCell ref="A12:A25"/>
    <mergeCell ref="B7:B11"/>
    <mergeCell ref="B12:B25"/>
  </mergeCells>
  <pageMargins left="0.75" right="0.75" top="1" bottom="1" header="0.5" footer="0.5"/>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张敏</cp:lastModifiedBy>
  <dcterms:created xsi:type="dcterms:W3CDTF">2025-02-05T03:17:00Z</dcterms:created>
  <dcterms:modified xsi:type="dcterms:W3CDTF">2025-02-07T09:06:27Z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331175E5D1F9475F809336F99D0258AD_13</vt:lpwstr>
  </property>
  <property fmtid="{D5CDD505-2E9C-101B-9397-08002B2CF9AE}" pid="3" name="KSOProductBuildVer">
    <vt:lpwstr>2052-12.1.0.18276</vt:lpwstr>
  </property>
</Properties>
</file>