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7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2025年云南省退役军人事务厅政府购买服务汇总表" sheetId="12" r:id="rId8"/>
  </sheets>
  <definedNames>
    <definedName name="_xlnm.Print_Titles" localSheetId="2">'部门支出预算表01-3'!$1:$6</definedName>
    <definedName name="_xlnm.Print_Titles" localSheetId="4">'一般公共预算支出预算表02-2'!$1:$6</definedName>
    <definedName name="_xlnm.Print_Titles" localSheetId="6">部门基本支出预算表04!$1:$8</definedName>
    <definedName name="_xlnm.Print_Titles" localSheetId="7">'2025年云南省退役军人事务厅政府购买服务汇总表'!$1:$2</definedName>
  </definedNames>
  <calcPr calcId="144525"/>
</workbook>
</file>

<file path=xl/sharedStrings.xml><?xml version="1.0" encoding="utf-8"?>
<sst xmlns="http://schemas.openxmlformats.org/spreadsheetml/2006/main" count="1321" uniqueCount="364">
  <si>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</si>
  <si>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</si>
  <si>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</si>
  <si>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</si>
  <si>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</si>
  <si>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</si>
  <si>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</si>
  <si>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</si>
  <si>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</si>
  <si>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</si>
  <si>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</si>
  <si>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</si>
  <si>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</si>
  <si>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</si>
  <si>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</si>
  <si>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</si>
  <si>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</si>
  <si>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</si>
  <si>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</si>
  <si>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</si>
  <si>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</si>
  <si>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</si>
  <si>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</si>
  <si>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</si>
  <si>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</si>
  <si>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</si>
  <si>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</si>
  <si>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</si>
  <si>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</si>
  <si>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</si>
  <si>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</si>
  <si>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</si>
  <si>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</si>
  <si>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</si>
  <si>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</si>
  <si>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</si>
  <si>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</si>
  <si>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</si>
  <si>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</si>
  <si>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</si>
  <si>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</si>
  <si>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</si>
  <si>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</si>
  <si>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</si>
  <si>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</si>
  <si>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351</t>
  </si>
  <si>
    <t>云南省退役军人事务厅</t>
  </si>
  <si>
    <t>351001</t>
  </si>
  <si>
    <t>351004</t>
  </si>
  <si>
    <t>云南省荣军优抚医院</t>
  </si>
  <si>
    <t>351005</t>
  </si>
  <si>
    <t>云南省军队离退休人员服务中心</t>
  </si>
  <si>
    <t>351006</t>
  </si>
  <si>
    <t>云南省军供站</t>
  </si>
  <si>
    <t>351007</t>
  </si>
  <si>
    <t>云南省退役军人服务中心（云南省荣誉军人服务中心）</t>
  </si>
  <si>
    <t>351008</t>
  </si>
  <si>
    <t>云南省退役军人培训中心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</si>
  <si>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</si>
  <si>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</si>
  <si>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</si>
  <si>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</si>
  <si>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</si>
  <si>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</si>
  <si>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</si>
  <si>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</si>
  <si>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</si>
  <si>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</si>
  <si>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</si>
  <si>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</si>
  <si>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</si>
  <si>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208</t>
  </si>
  <si>
    <t>社会保障和就业支出</t>
  </si>
  <si>
    <t>20802</t>
  </si>
  <si>
    <t>民政管理事务</t>
  </si>
  <si>
    <t>2080202</t>
  </si>
  <si>
    <t>一般行政管理事务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</si>
  <si>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</si>
  <si>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</si>
  <si>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</si>
  <si>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</si>
  <si>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</si>
  <si>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</si>
  <si>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</si>
  <si>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</si>
  <si>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</si>
  <si>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</si>
  <si>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2080808</t>
  </si>
  <si>
    <t>褒扬纪念</t>
  </si>
  <si>
    <t>2080899</t>
  </si>
  <si>
    <t>其他优抚支出</t>
  </si>
  <si>
    <t>20809</t>
  </si>
  <si>
    <t>退役安置</t>
  </si>
  <si>
    <t>2080901</t>
  </si>
  <si>
    <t>退役士兵安置</t>
  </si>
  <si>
    <t>2080902</t>
  </si>
  <si>
    <t>军队移交政府的离退休人员安置</t>
  </si>
  <si>
    <t>2080903</t>
  </si>
  <si>
    <t>军队移交政府离退休干部管理机构</t>
  </si>
  <si>
    <t>2080904</t>
  </si>
  <si>
    <t>退役士兵管理教育</t>
  </si>
  <si>
    <t>2080905</t>
  </si>
  <si>
    <t>军队转业干部安置</t>
  </si>
  <si>
    <t>20828</t>
  </si>
  <si>
    <t>退役军人管理事务</t>
  </si>
  <si>
    <t>2082801</t>
  </si>
  <si>
    <t>行政运行</t>
  </si>
  <si>
    <t>2082802</t>
  </si>
  <si>
    <t>2082804</t>
  </si>
  <si>
    <t>拥军优属</t>
  </si>
  <si>
    <t>2082805</t>
  </si>
  <si>
    <t>军供保障</t>
  </si>
  <si>
    <t>2082806</t>
  </si>
  <si>
    <t>信息化建设</t>
  </si>
  <si>
    <t>2082850</t>
  </si>
  <si>
    <t>事业运行</t>
  </si>
  <si>
    <t>2082899</t>
  </si>
  <si>
    <t>其他退役军人事务管理支出</t>
  </si>
  <si>
    <t>20899</t>
  </si>
  <si>
    <t>其他社会保障和就业支出</t>
  </si>
  <si>
    <t>2089999</t>
  </si>
  <si>
    <t>210</t>
  </si>
  <si>
    <t>卫生健康支出</t>
  </si>
  <si>
    <t>21002</t>
  </si>
  <si>
    <t>公立医院</t>
  </si>
  <si>
    <t>2100213</t>
  </si>
  <si>
    <t>优抚医院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</si>
  <si>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</si>
  <si>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</si>
  <si>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</si>
  <si>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</si>
  <si>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</si>
  <si>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</si>
  <si>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</si>
  <si>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</si>
  <si>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</si>
  <si>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</si>
  <si>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21014</t>
  </si>
  <si>
    <t>优抚对象医疗</t>
  </si>
  <si>
    <t>2101401</t>
  </si>
  <si>
    <t>优抚对象医疗补助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</si>
  <si>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</si>
  <si>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</si>
  <si>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</si>
  <si>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</si>
  <si>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</si>
  <si>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</si>
  <si>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</si>
  <si>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</si>
  <si>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</si>
  <si>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</si>
  <si>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</si>
  <si>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</si>
  <si>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</si>
  <si>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</si>
  <si>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</si>
  <si>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</si>
  <si>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</si>
  <si>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</si>
  <si>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</si>
  <si>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</si>
  <si>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</si>
  <si>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</si>
  <si>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</si>
  <si>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</si>
  <si>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</si>
  <si>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</si>
  <si>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</si>
  <si>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</si>
  <si>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</si>
  <si>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</si>
  <si>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</si>
  <si>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</si>
  <si>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</si>
  <si>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</si>
  <si>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</si>
  <si>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</si>
  <si>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</si>
  <si>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</si>
  <si>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</si>
  <si>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</si>
  <si>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</si>
  <si>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</si>
  <si>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</si>
  <si>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</si>
  <si>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</si>
  <si>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</si>
  <si>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</si>
  <si>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</si>
  <si>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</si>
  <si>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</si>
  <si>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</si>
  <si>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</si>
  <si>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</si>
  <si>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</si>
  <si>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</si>
  <si>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530000210000000022714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</si>
  <si>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</si>
  <si>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</si>
  <si>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</si>
  <si>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</si>
  <si>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</si>
  <si>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</si>
  <si>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</si>
  <si>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530000210000000022718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</si>
  <si>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</si>
  <si>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</si>
  <si>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</si>
  <si>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</si>
  <si>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</si>
  <si>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</si>
  <si>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</si>
  <si>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</si>
  <si>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</si>
  <si>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530000210000000022719</t>
  </si>
  <si>
    <t>30113</t>
  </si>
  <si>
    <t>530000210000000023189</t>
  </si>
  <si>
    <t>公车购置及运维费</t>
  </si>
  <si>
    <t>30231</t>
  </si>
  <si>
    <t>公务用车运行维护费</t>
  </si>
  <si>
    <t>530000210000000023191</t>
  </si>
  <si>
    <t>30217</t>
  </si>
  <si>
    <t>530000210000000023192</t>
  </si>
  <si>
    <t>行政人员公务交通补贴</t>
  </si>
  <si>
    <t>30239</t>
  </si>
  <si>
    <t>其他交通费用</t>
  </si>
  <si>
    <t>530000210000000023193</t>
  </si>
  <si>
    <t>工会经费</t>
  </si>
  <si>
    <t>30228</t>
  </si>
  <si>
    <t>530000210000000023194</t>
  </si>
  <si>
    <t>一般公用经费</t>
  </si>
  <si>
    <t>30299</t>
  </si>
  <si>
    <t>其他商品和服务支出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</si>
  <si>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</si>
  <si>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</si>
  <si>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</si>
  <si>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</si>
  <si>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</si>
  <si>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</si>
  <si>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</si>
  <si>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</si>
  <si>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</si>
  <si>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</si>
  <si>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</si>
  <si>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</si>
  <si>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</si>
  <si>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</si>
  <si>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</si>
  <si>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</si>
  <si>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</si>
  <si>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</si>
  <si>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</si>
  <si>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</si>
  <si>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</si>
  <si>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</si>
  <si>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530000241100002221065</t>
  </si>
  <si>
    <t>行政人员绩效奖</t>
  </si>
  <si>
    <t>530000210000000022149</t>
  </si>
  <si>
    <t>事业人员支出工资</t>
  </si>
  <si>
    <t>30107</t>
  </si>
  <si>
    <t>绩效工资</t>
  </si>
  <si>
    <t>530000210000000022150</t>
  </si>
  <si>
    <t>30307</t>
  </si>
  <si>
    <t>医疗费补助</t>
  </si>
  <si>
    <t>530000210000000022152</t>
  </si>
  <si>
    <t>530000210000000022153</t>
  </si>
  <si>
    <t>对个人和家庭的补助</t>
  </si>
  <si>
    <t>30399</t>
  </si>
  <si>
    <t>其他对个人和家庭的补助</t>
  </si>
  <si>
    <t>530000210000000022155</t>
  </si>
  <si>
    <t>530000210000000022157</t>
  </si>
  <si>
    <t>530000210000000022159</t>
  </si>
  <si>
    <t>530000210000000022160</t>
  </si>
  <si>
    <t>30226</t>
  </si>
  <si>
    <t>劳务费</t>
  </si>
  <si>
    <t>30240</t>
  </si>
  <si>
    <t>税金及附加费用</t>
  </si>
  <si>
    <t>31002</t>
  </si>
  <si>
    <t>办公设备购置</t>
  </si>
  <si>
    <t>530000210000000047745</t>
  </si>
  <si>
    <t>530000221100000164123</t>
  </si>
  <si>
    <t>省军休中心缺口补助经费</t>
  </si>
  <si>
    <t>530000221100000668363</t>
  </si>
  <si>
    <t>省军休中心退休人员经费（统筹外）</t>
  </si>
  <si>
    <t>30302</t>
  </si>
  <si>
    <t>退休费</t>
  </si>
  <si>
    <t>530000210000000026462</t>
  </si>
  <si>
    <t>530000210000000026463</t>
  </si>
  <si>
    <t>530000210000000026464</t>
  </si>
  <si>
    <t>530000210000000026465</t>
  </si>
  <si>
    <t>530000210000000026466</t>
  </si>
  <si>
    <t>530000210000000022200</t>
  </si>
  <si>
    <t>530000210000000022201</t>
  </si>
  <si>
    <t>530000210000000022203</t>
  </si>
  <si>
    <t>530000210000000022206</t>
  </si>
  <si>
    <t>530000210000000022208</t>
  </si>
  <si>
    <t>530000210000000022210</t>
  </si>
  <si>
    <t>530000210000000022211</t>
  </si>
  <si>
    <t>530000210000000032551</t>
  </si>
  <si>
    <t>530000210000000032552</t>
  </si>
  <si>
    <t>530000210000000032554</t>
  </si>
  <si>
    <t>530000210000000032559</t>
  </si>
  <si>
    <t>530000210000000032561</t>
  </si>
  <si>
    <t>530000210000000032562</t>
  </si>
  <si>
    <t>2025年云南省退役军人事务厅政府购买服务预算汇总表</t>
  </si>
  <si>
    <t>序号</t>
  </si>
  <si>
    <t>政府购买服务项目</t>
  </si>
  <si>
    <t>政府购买服务目录</t>
  </si>
  <si>
    <r>
      <rPr>
        <sz val="16"/>
        <color rgb="FF000000"/>
        <rFont val="宋体"/>
        <charset val="134"/>
      </rPr>
      <t xml:space="preserve">预算金额      </t>
    </r>
    <r>
      <rPr>
        <sz val="12"/>
        <color rgb="FF000000"/>
        <rFont val="宋体"/>
        <charset val="134"/>
      </rPr>
      <t>（单位：元）</t>
    </r>
  </si>
  <si>
    <t>预计采购时间</t>
  </si>
  <si>
    <t>预计采购方式</t>
  </si>
  <si>
    <t>安全生产工作</t>
  </si>
  <si>
    <t>A0101 公共安全隐患排查治理服务</t>
  </si>
  <si>
    <t>2025年3月前</t>
  </si>
  <si>
    <t>竞争性磋商</t>
  </si>
  <si>
    <t>老兵宣讲活动</t>
  </si>
  <si>
    <t>A1502 公共公益宣传服务</t>
  </si>
  <si>
    <t>公开招标</t>
  </si>
  <si>
    <t>主流媒体新闻宣传合作</t>
  </si>
  <si>
    <t>2025年6月前</t>
  </si>
  <si>
    <t>单一来源</t>
  </si>
  <si>
    <t>最美退役军人学习宣传</t>
  </si>
  <si>
    <t xml:space="preserve">单一来源 </t>
  </si>
  <si>
    <t>常年法律顾问</t>
  </si>
  <si>
    <t>B0101 法律顾问服务</t>
  </si>
  <si>
    <t>分散采购-询价</t>
  </si>
  <si>
    <t>财务咨询</t>
  </si>
  <si>
    <t>B0301 会计服务</t>
  </si>
  <si>
    <t>内部审计</t>
  </si>
  <si>
    <t>B0302 审计服务</t>
  </si>
  <si>
    <t>"十四五“”终期评估</t>
  </si>
  <si>
    <t>B0801 咨询服务</t>
  </si>
  <si>
    <t>内控比选</t>
  </si>
  <si>
    <t>年鉴编纂制作</t>
  </si>
  <si>
    <t>B1104 印刷和出版服务</t>
  </si>
  <si>
    <t>档案整理及数字加工</t>
  </si>
  <si>
    <t>B1202 档案管理服务</t>
  </si>
  <si>
    <t>2025年全省残疾军人康复辅具配置</t>
  </si>
  <si>
    <t>A0406 残疾人服务</t>
  </si>
  <si>
    <t>慰问基层连队和驻训部队文艺演出</t>
  </si>
  <si>
    <t>A0801 文化艺术创作、表演及交流服务</t>
  </si>
  <si>
    <t>9.30烈士纪念日活动服务保障项目</t>
  </si>
  <si>
    <t>B0401 会议服务</t>
  </si>
  <si>
    <t>比选</t>
  </si>
  <si>
    <t>烈士纪念设施项目评审</t>
  </si>
  <si>
    <t>B0701 评审服务</t>
  </si>
  <si>
    <t>《云南省英烈和烈士纪念设施大典》统稿、编审</t>
  </si>
  <si>
    <t>企业军转干部年度信息系统年度维护</t>
  </si>
  <si>
    <t>B1001 机关信息系统开发与维护服务</t>
  </si>
  <si>
    <t>2025年第四季度</t>
  </si>
  <si>
    <t>询价（三家比价）</t>
  </si>
  <si>
    <t>退役军人就业创业园地评审服务</t>
  </si>
  <si>
    <t>A0301 就业指导服务</t>
  </si>
  <si>
    <t>退役军人创业创新成果交流活动</t>
  </si>
  <si>
    <t>A0303 创业指导服务</t>
  </si>
  <si>
    <t>退役军人创业创新大赛</t>
  </si>
  <si>
    <t>公务用车维修和保养</t>
  </si>
  <si>
    <t>B1101 维修保养服务</t>
  </si>
  <si>
    <t>政采云-电子卖场</t>
  </si>
  <si>
    <t>物业管理服务</t>
  </si>
  <si>
    <t>B1102 物业管理服务</t>
  </si>
  <si>
    <t>印刷服务</t>
  </si>
  <si>
    <t>消防系统提升改造</t>
  </si>
  <si>
    <t>退役军人事务信息系统运行维护</t>
  </si>
</sst>
</file>

<file path=xl/styles.xml><?xml version="1.0" encoding="utf-8"?>
<styleSheet xmlns="http://schemas.openxmlformats.org/spreadsheetml/2006/main">
  <numFmts count="10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yyyy\-mm\-dd\ hh:mm:ss"/>
    <numFmt numFmtId="178" formatCode="#,##0;\-#,##0;;@"/>
    <numFmt numFmtId="179" formatCode="hh:mm:ss"/>
    <numFmt numFmtId="180" formatCode="yyyy\-mm\-dd"/>
    <numFmt numFmtId="181" formatCode="#,##0.00;\-#,##0.00;;@"/>
  </numFmts>
  <fonts count="38">
    <font>
      <sz val="11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16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.75"/>
      <color rgb="FF000000"/>
      <name val="SimSun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1"/>
      <color rgb="FF000000"/>
      <name val="宋体"/>
      <charset val="134"/>
    </font>
    <font>
      <b/>
      <sz val="2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177" fontId="20" fillId="0" borderId="2">
      <alignment horizontal="right" vertical="center"/>
    </xf>
    <xf numFmtId="10" fontId="20" fillId="0" borderId="2">
      <alignment horizontal="right" vertical="center"/>
    </xf>
    <xf numFmtId="179" fontId="20" fillId="0" borderId="2">
      <alignment horizontal="right" vertical="center"/>
    </xf>
    <xf numFmtId="178" fontId="20" fillId="0" borderId="2">
      <alignment horizontal="right" vertical="center"/>
    </xf>
    <xf numFmtId="0" fontId="18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2" fillId="19" borderId="23" applyNumberFormat="0" applyAlignment="0" applyProtection="0">
      <alignment vertical="center"/>
    </xf>
    <xf numFmtId="0" fontId="31" fillId="17" borderId="22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49" fontId="20" fillId="0" borderId="2">
      <alignment horizontal="left" vertical="center" wrapText="1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180" fontId="20" fillId="0" borderId="2">
      <alignment horizontal="right" vertical="center"/>
    </xf>
    <xf numFmtId="0" fontId="0" fillId="7" borderId="20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7" fillId="19" borderId="19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81" fontId="20" fillId="0" borderId="2">
      <alignment horizontal="right" vertical="center"/>
    </xf>
    <xf numFmtId="0" fontId="18" fillId="3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181" fontId="20" fillId="0" borderId="2">
      <alignment horizontal="right" vertical="center"/>
    </xf>
    <xf numFmtId="44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6" borderId="19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</cellStyleXfs>
  <cellXfs count="141">
    <xf numFmtId="0" fontId="0" fillId="0" borderId="0" xfId="0"/>
    <xf numFmtId="176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6" fontId="1" fillId="0" borderId="0" xfId="0" applyNumberFormat="1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right"/>
    </xf>
    <xf numFmtId="176" fontId="3" fillId="0" borderId="4" xfId="0" applyNumberFormat="1" applyFont="1" applyBorder="1" applyAlignment="1" applyProtection="1">
      <alignment horizontal="right" vertical="center"/>
      <protection locked="0"/>
    </xf>
    <xf numFmtId="57" fontId="0" fillId="0" borderId="10" xfId="0" applyNumberFormat="1" applyBorder="1"/>
    <xf numFmtId="49" fontId="3" fillId="0" borderId="4" xfId="0" applyNumberFormat="1" applyFont="1" applyBorder="1" applyAlignment="1" applyProtection="1">
      <alignment horizontal="right" vertical="center"/>
      <protection locked="0"/>
    </xf>
    <xf numFmtId="0" fontId="0" fillId="0" borderId="10" xfId="0" applyBorder="1"/>
    <xf numFmtId="49" fontId="5" fillId="0" borderId="0" xfId="0" applyNumberFormat="1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49" fontId="8" fillId="0" borderId="2" xfId="30" applyFo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8" fillId="0" borderId="2" xfId="30" applyFont="1" applyAlignment="1">
      <alignment horizontal="left" vertical="center" wrapText="1" indent="1"/>
    </xf>
    <xf numFmtId="49" fontId="8" fillId="0" borderId="2" xfId="30" applyFont="1" applyAlignment="1">
      <alignment horizontal="left" vertical="center" wrapText="1" indent="2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181" fontId="8" fillId="0" borderId="2" xfId="49" applyFo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49" fontId="8" fillId="0" borderId="2" xfId="30" applyFont="1" applyAlignment="1">
      <alignment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6" fillId="0" borderId="13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2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3" fillId="0" borderId="9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vertical="center"/>
    </xf>
    <xf numFmtId="4" fontId="16" fillId="0" borderId="2" xfId="0" applyNumberFormat="1" applyFont="1" applyBorder="1" applyAlignment="1" applyProtection="1">
      <alignment horizontal="right" vertical="center"/>
      <protection locked="0"/>
    </xf>
    <xf numFmtId="49" fontId="16" fillId="0" borderId="2" xfId="30" applyFont="1">
      <alignment horizontal="left" vertical="center" wrapText="1"/>
    </xf>
    <xf numFmtId="0" fontId="8" fillId="0" borderId="2" xfId="0" applyFont="1" applyBorder="1" applyAlignment="1">
      <alignment vertical="center"/>
    </xf>
    <xf numFmtId="4" fontId="6" fillId="0" borderId="2" xfId="0" applyNumberFormat="1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>
      <alignment vertical="center"/>
    </xf>
    <xf numFmtId="4" fontId="16" fillId="0" borderId="2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181" fontId="8" fillId="0" borderId="0" xfId="49" applyFont="1" applyBorder="1">
      <alignment horizontal="righ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center" vertical="top"/>
    </xf>
    <xf numFmtId="0" fontId="6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181" fontId="16" fillId="0" borderId="2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left" vertical="center"/>
    </xf>
    <xf numFmtId="0" fontId="16" fillId="0" borderId="12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DateTimeStyle" xfId="1"/>
    <cellStyle name="PercentStyle" xfId="2"/>
    <cellStyle name="TimeStyle" xfId="3"/>
    <cellStyle name="IntegralNumberStyle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TextStyle" xfId="30"/>
    <cellStyle name="货币[0]" xfId="31" builtinId="7"/>
    <cellStyle name="警告文本" xfId="32" builtinId="11"/>
    <cellStyle name="40% - 强调文字颜色 2" xfId="33" builtinId="35"/>
    <cellStyle name="DateStyle" xfId="34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NumberStyle" xfId="44"/>
    <cellStyle name="强调文字颜色 2" xfId="45" builtinId="33"/>
    <cellStyle name="60% - 强调文字颜色 5" xfId="46" builtinId="48"/>
    <cellStyle name="百分比" xfId="47" builtinId="5"/>
    <cellStyle name="60% - 强调文字颜色 2" xfId="48" builtinId="36"/>
    <cellStyle name="MoneyStyle" xfId="49"/>
    <cellStyle name="货币" xfId="50" builtinId="4"/>
    <cellStyle name="强调文字颜色 3" xfId="51" builtinId="37"/>
    <cellStyle name="20% - 强调文字颜色 3" xfId="52" builtinId="38"/>
    <cellStyle name="输入" xfId="53" builtinId="20"/>
    <cellStyle name="40% - 强调文字颜色 3" xfId="54" builtinId="39"/>
    <cellStyle name="强调文字颜色 4" xfId="55" builtinId="41"/>
    <cellStyle name="20% - 强调文字颜色 4" xfId="56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view="pageBreakPreview" zoomScaleNormal="100" zoomScaleSheetLayoutView="100" workbookViewId="0">
      <selection activeCell="I38" sqref="I38"/>
    </sheetView>
  </sheetViews>
  <sheetFormatPr defaultColWidth="8" defaultRowHeight="14.25" customHeight="1" outlineLevelCol="3"/>
  <cols>
    <col min="1" max="4" width="32.775" customWidth="1"/>
  </cols>
  <sheetData>
    <row r="1" ht="12" customHeight="1" spans="4:4">
      <c r="D1" s="81" t="s">
        <v>0</v>
      </c>
    </row>
    <row r="2" ht="30" customHeight="1" spans="1:4">
      <c r="A2" s="78" t="s">
        <v>1</v>
      </c>
      <c r="B2" s="133"/>
      <c r="C2" s="133"/>
      <c r="D2" s="133"/>
    </row>
    <row r="3" ht="21" customHeight="1" spans="1:4">
      <c r="A3" s="106" t="str">
        <f>"单位名称："&amp;"云南省退役军人事务厅"</f>
        <v>单位名称：云南省退役军人事务厅</v>
      </c>
      <c r="B3" s="80"/>
      <c r="C3" s="80"/>
      <c r="D3" s="77" t="s">
        <v>2</v>
      </c>
    </row>
    <row r="4" ht="19.5" customHeight="1" spans="1:4">
      <c r="A4" s="55" t="s">
        <v>3</v>
      </c>
      <c r="B4" s="63"/>
      <c r="C4" s="55" t="s">
        <v>4</v>
      </c>
      <c r="D4" s="63"/>
    </row>
    <row r="5" ht="19.5" customHeight="1" spans="1:4">
      <c r="A5" s="54" t="s">
        <v>5</v>
      </c>
      <c r="B5" s="54" t="s">
        <v>6</v>
      </c>
      <c r="C5" s="54" t="s">
        <v>7</v>
      </c>
      <c r="D5" s="54" t="s">
        <v>6</v>
      </c>
    </row>
    <row r="6" ht="4" customHeight="1" spans="1:4">
      <c r="A6" s="57"/>
      <c r="B6" s="57"/>
      <c r="C6" s="57"/>
      <c r="D6" s="57"/>
    </row>
    <row r="7" ht="24" customHeight="1" spans="1:4">
      <c r="A7" s="93" t="s">
        <v>8</v>
      </c>
      <c r="B7" s="60">
        <v>91462211.74</v>
      </c>
      <c r="C7" s="34" t="str">
        <f>"一"&amp;"、"&amp;"社会保障和就业支出"</f>
        <v>一、社会保障和就业支出</v>
      </c>
      <c r="D7" s="60">
        <v>83112902.49</v>
      </c>
    </row>
    <row r="8" ht="24" customHeight="1" spans="1:4">
      <c r="A8" s="93" t="s">
        <v>9</v>
      </c>
      <c r="B8" s="60"/>
      <c r="C8" s="34" t="str">
        <f>"二"&amp;"、"&amp;"卫生健康支出"</f>
        <v>二、卫生健康支出</v>
      </c>
      <c r="D8" s="60">
        <v>28841124.3</v>
      </c>
    </row>
    <row r="9" ht="24" customHeight="1" spans="1:4">
      <c r="A9" s="93" t="s">
        <v>10</v>
      </c>
      <c r="B9" s="60"/>
      <c r="C9" s="34" t="str">
        <f>"三"&amp;"、"&amp;"住房保障支出"</f>
        <v>三、住房保障支出</v>
      </c>
      <c r="D9" s="60">
        <v>2970240.56</v>
      </c>
    </row>
    <row r="10" ht="24" customHeight="1" spans="1:4">
      <c r="A10" s="93" t="s">
        <v>11</v>
      </c>
      <c r="B10" s="87"/>
      <c r="C10" s="34" t="str">
        <f>"四"&amp;"、"&amp;"转移性支出"</f>
        <v>四、转移性支出</v>
      </c>
      <c r="D10" s="60"/>
    </row>
    <row r="11" ht="24" customHeight="1" spans="1:4">
      <c r="A11" s="93" t="s">
        <v>12</v>
      </c>
      <c r="B11" s="60">
        <v>1628904016</v>
      </c>
      <c r="C11" s="34"/>
      <c r="D11" s="60"/>
    </row>
    <row r="12" ht="24" customHeight="1" spans="1:4">
      <c r="A12" s="93" t="s">
        <v>13</v>
      </c>
      <c r="B12" s="87">
        <v>2135916</v>
      </c>
      <c r="C12" s="34"/>
      <c r="D12" s="60"/>
    </row>
    <row r="13" ht="24" customHeight="1" spans="1:4">
      <c r="A13" s="93" t="s">
        <v>14</v>
      </c>
      <c r="B13" s="87"/>
      <c r="C13" s="34"/>
      <c r="D13" s="60"/>
    </row>
    <row r="14" ht="24" customHeight="1" spans="1:4">
      <c r="A14" s="93" t="s">
        <v>15</v>
      </c>
      <c r="B14" s="87">
        <v>1623628500</v>
      </c>
      <c r="C14" s="34"/>
      <c r="D14" s="60"/>
    </row>
    <row r="15" ht="24" customHeight="1" spans="1:4">
      <c r="A15" s="134" t="s">
        <v>16</v>
      </c>
      <c r="B15" s="87"/>
      <c r="C15" s="34"/>
      <c r="D15" s="60"/>
    </row>
    <row r="16" ht="24" customHeight="1" spans="1:4">
      <c r="A16" s="134" t="s">
        <v>17</v>
      </c>
      <c r="B16" s="60">
        <v>3139600</v>
      </c>
      <c r="C16" s="34"/>
      <c r="D16" s="60"/>
    </row>
    <row r="17" ht="24" customHeight="1" spans="1:4">
      <c r="A17" s="135" t="s">
        <v>18</v>
      </c>
      <c r="B17" s="89">
        <v>1720366227.74</v>
      </c>
      <c r="C17" s="90" t="s">
        <v>19</v>
      </c>
      <c r="D17" s="89">
        <v>114924267.35</v>
      </c>
    </row>
    <row r="18" ht="24" customHeight="1" spans="1:4">
      <c r="A18" s="136" t="s">
        <v>20</v>
      </c>
      <c r="B18" s="89">
        <v>20499154.57</v>
      </c>
      <c r="C18" s="137" t="s">
        <v>21</v>
      </c>
      <c r="D18" s="138">
        <v>1625941114.96</v>
      </c>
    </row>
    <row r="19" ht="24" customHeight="1" spans="1:4">
      <c r="A19" s="139" t="s">
        <v>22</v>
      </c>
      <c r="B19" s="60">
        <v>18760776.96</v>
      </c>
      <c r="C19" s="91" t="s">
        <v>22</v>
      </c>
      <c r="D19" s="87"/>
    </row>
    <row r="20" ht="24" customHeight="1" spans="1:4">
      <c r="A20" s="139" t="s">
        <v>23</v>
      </c>
      <c r="B20" s="60">
        <v>1738377.61</v>
      </c>
      <c r="C20" s="91" t="s">
        <v>24</v>
      </c>
      <c r="D20" s="87">
        <v>1625941114.96</v>
      </c>
    </row>
    <row r="21" ht="24" customHeight="1" spans="1:4">
      <c r="A21" s="140" t="s">
        <v>25</v>
      </c>
      <c r="B21" s="89">
        <v>1740865382.31</v>
      </c>
      <c r="C21" s="90" t="s">
        <v>26</v>
      </c>
      <c r="D21" s="84">
        <v>1740865382.31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5"/>
  <sheetViews>
    <sheetView showZeros="0" view="pageBreakPreview" zoomScaleNormal="100" zoomScaleSheetLayoutView="100" workbookViewId="0">
      <selection activeCell="I38" sqref="I38"/>
    </sheetView>
  </sheetViews>
  <sheetFormatPr defaultColWidth="8" defaultRowHeight="14.25" customHeight="1"/>
  <cols>
    <col min="1" max="1" width="5.89166666666667" customWidth="1"/>
    <col min="2" max="2" width="13.1083333333333" customWidth="1"/>
    <col min="3" max="3" width="14.8916666666667" customWidth="1"/>
    <col min="4" max="4" width="15.225" customWidth="1"/>
    <col min="5" max="5" width="12.4416666666667" customWidth="1"/>
    <col min="6" max="8" width="3" customWidth="1"/>
    <col min="9" max="9" width="15" customWidth="1"/>
    <col min="10" max="10" width="11.8916666666667" customWidth="1"/>
    <col min="11" max="11" width="4.225" customWidth="1"/>
    <col min="12" max="12" width="14.775" customWidth="1"/>
    <col min="13" max="13" width="2.89166666666667" customWidth="1"/>
    <col min="14" max="14" width="11.6666666666667" customWidth="1"/>
    <col min="15" max="16" width="13" customWidth="1"/>
    <col min="17" max="17" width="3.66666666666667" customWidth="1"/>
    <col min="18" max="18" width="3.10833333333333" customWidth="1"/>
    <col min="19" max="19" width="12.1083333333333" customWidth="1"/>
  </cols>
  <sheetData>
    <row r="1" ht="12" customHeight="1" spans="1:18">
      <c r="A1" s="104"/>
      <c r="J1" s="119"/>
      <c r="R1" s="132" t="s">
        <v>27</v>
      </c>
    </row>
    <row r="2" ht="36" customHeight="1" spans="1:19">
      <c r="A2" s="105" t="s">
        <v>28</v>
      </c>
      <c r="B2" s="24"/>
      <c r="C2" s="24"/>
      <c r="D2" s="24"/>
      <c r="E2" s="24"/>
      <c r="F2" s="24"/>
      <c r="G2" s="24"/>
      <c r="H2" s="24"/>
      <c r="I2" s="24"/>
      <c r="J2" s="120"/>
      <c r="K2" s="24"/>
      <c r="L2" s="24"/>
      <c r="M2" s="24"/>
      <c r="N2" s="24"/>
      <c r="O2" s="24"/>
      <c r="P2" s="24"/>
      <c r="Q2" s="24"/>
      <c r="R2" s="24"/>
      <c r="S2" s="24"/>
    </row>
    <row r="3" ht="20.25" customHeight="1" spans="1:19">
      <c r="A3" s="106" t="str">
        <f>"单位名称："&amp;"云南省退役军人事务厅"</f>
        <v>单位名称：云南省退役军人事务厅</v>
      </c>
      <c r="B3" s="38"/>
      <c r="C3" s="38"/>
      <c r="D3" s="38"/>
      <c r="E3" s="38"/>
      <c r="F3" s="38"/>
      <c r="G3" s="38"/>
      <c r="H3" s="38"/>
      <c r="I3" s="38"/>
      <c r="J3" s="121"/>
      <c r="K3" s="38"/>
      <c r="L3" s="38"/>
      <c r="M3" s="38"/>
      <c r="N3" s="128"/>
      <c r="O3" s="128"/>
      <c r="P3" s="128"/>
      <c r="Q3" s="128"/>
      <c r="R3" s="128" t="s">
        <v>2</v>
      </c>
      <c r="S3" s="128" t="s">
        <v>2</v>
      </c>
    </row>
    <row r="4" ht="14" customHeight="1" spans="1:19">
      <c r="A4" s="107" t="s">
        <v>29</v>
      </c>
      <c r="B4" s="108" t="s">
        <v>30</v>
      </c>
      <c r="C4" s="108" t="s">
        <v>31</v>
      </c>
      <c r="D4" s="109" t="s">
        <v>32</v>
      </c>
      <c r="E4" s="118"/>
      <c r="F4" s="118"/>
      <c r="G4" s="118"/>
      <c r="H4" s="118"/>
      <c r="I4" s="118"/>
      <c r="J4" s="122"/>
      <c r="K4" s="118"/>
      <c r="L4" s="118"/>
      <c r="M4" s="118"/>
      <c r="N4" s="129"/>
      <c r="O4" s="129" t="s">
        <v>20</v>
      </c>
      <c r="P4" s="129"/>
      <c r="Q4" s="129"/>
      <c r="R4" s="129"/>
      <c r="S4" s="129"/>
    </row>
    <row r="5" ht="18" customHeight="1" spans="1:19">
      <c r="A5" s="110"/>
      <c r="B5" s="111"/>
      <c r="C5" s="111"/>
      <c r="D5" s="111" t="s">
        <v>33</v>
      </c>
      <c r="E5" s="111" t="s">
        <v>34</v>
      </c>
      <c r="F5" s="111" t="s">
        <v>35</v>
      </c>
      <c r="G5" s="111" t="s">
        <v>36</v>
      </c>
      <c r="H5" s="111" t="s">
        <v>37</v>
      </c>
      <c r="I5" s="123" t="s">
        <v>38</v>
      </c>
      <c r="J5" s="124"/>
      <c r="K5" s="123" t="s">
        <v>39</v>
      </c>
      <c r="L5" s="123" t="s">
        <v>40</v>
      </c>
      <c r="M5" s="123" t="s">
        <v>41</v>
      </c>
      <c r="N5" s="130" t="s">
        <v>42</v>
      </c>
      <c r="O5" s="131" t="s">
        <v>33</v>
      </c>
      <c r="P5" s="131" t="s">
        <v>34</v>
      </c>
      <c r="Q5" s="131" t="s">
        <v>35</v>
      </c>
      <c r="R5" s="131" t="s">
        <v>36</v>
      </c>
      <c r="S5" s="131" t="s">
        <v>43</v>
      </c>
    </row>
    <row r="6" ht="105" customHeight="1" spans="1:19">
      <c r="A6" s="112"/>
      <c r="B6" s="113"/>
      <c r="C6" s="113"/>
      <c r="D6" s="113"/>
      <c r="E6" s="113"/>
      <c r="F6" s="113"/>
      <c r="G6" s="113"/>
      <c r="H6" s="113"/>
      <c r="I6" s="125" t="s">
        <v>33</v>
      </c>
      <c r="J6" s="125" t="s">
        <v>44</v>
      </c>
      <c r="K6" s="125" t="s">
        <v>39</v>
      </c>
      <c r="L6" s="125" t="s">
        <v>40</v>
      </c>
      <c r="M6" s="125" t="s">
        <v>41</v>
      </c>
      <c r="N6" s="125" t="s">
        <v>42</v>
      </c>
      <c r="O6" s="125"/>
      <c r="P6" s="125"/>
      <c r="Q6" s="125"/>
      <c r="R6" s="125"/>
      <c r="S6" s="125"/>
    </row>
    <row r="7" ht="16.5" customHeight="1" spans="1:19">
      <c r="A7" s="75">
        <v>1</v>
      </c>
      <c r="B7" s="114">
        <v>2</v>
      </c>
      <c r="C7" s="114">
        <v>3</v>
      </c>
      <c r="D7" s="114">
        <v>4</v>
      </c>
      <c r="E7" s="75">
        <v>5</v>
      </c>
      <c r="F7" s="114">
        <v>6</v>
      </c>
      <c r="G7" s="114">
        <v>7</v>
      </c>
      <c r="H7" s="75">
        <v>8</v>
      </c>
      <c r="I7" s="114">
        <v>9</v>
      </c>
      <c r="J7" s="126">
        <v>10</v>
      </c>
      <c r="K7" s="126">
        <v>11</v>
      </c>
      <c r="L7" s="127">
        <v>12</v>
      </c>
      <c r="M7" s="126">
        <v>13</v>
      </c>
      <c r="N7" s="126">
        <v>14</v>
      </c>
      <c r="O7" s="126">
        <v>15</v>
      </c>
      <c r="P7" s="126">
        <v>16</v>
      </c>
      <c r="Q7" s="126">
        <v>17</v>
      </c>
      <c r="R7" s="126">
        <v>18</v>
      </c>
      <c r="S7" s="126">
        <v>19</v>
      </c>
    </row>
    <row r="8" ht="39" customHeight="1" spans="1:19">
      <c r="A8" s="72" t="s">
        <v>45</v>
      </c>
      <c r="B8" s="72" t="s">
        <v>46</v>
      </c>
      <c r="C8" s="40">
        <v>1740865382.31</v>
      </c>
      <c r="D8" s="60">
        <v>1720366227.74</v>
      </c>
      <c r="E8" s="87">
        <v>91462211.74</v>
      </c>
      <c r="F8" s="87"/>
      <c r="G8" s="87"/>
      <c r="H8" s="87"/>
      <c r="I8" s="87">
        <v>1628904016</v>
      </c>
      <c r="J8" s="87">
        <v>2135916</v>
      </c>
      <c r="K8" s="87"/>
      <c r="L8" s="87">
        <v>1623628500</v>
      </c>
      <c r="M8" s="87"/>
      <c r="N8" s="87">
        <v>3139600</v>
      </c>
      <c r="O8" s="87">
        <v>20499154.57</v>
      </c>
      <c r="P8" s="87">
        <v>18760776.96</v>
      </c>
      <c r="Q8" s="87"/>
      <c r="R8" s="87"/>
      <c r="S8" s="87">
        <v>1738377.61</v>
      </c>
    </row>
    <row r="9" ht="39" customHeight="1" spans="1:19">
      <c r="A9" s="115" t="s">
        <v>47</v>
      </c>
      <c r="B9" s="73" t="s">
        <v>46</v>
      </c>
      <c r="C9" s="40">
        <v>1662753318.5</v>
      </c>
      <c r="D9" s="60">
        <v>1661544688.41</v>
      </c>
      <c r="E9" s="87">
        <v>40594688.41</v>
      </c>
      <c r="F9" s="87"/>
      <c r="G9" s="87"/>
      <c r="H9" s="87"/>
      <c r="I9" s="87">
        <v>1620950000</v>
      </c>
      <c r="J9" s="87"/>
      <c r="K9" s="87"/>
      <c r="L9" s="87">
        <v>1620000000</v>
      </c>
      <c r="M9" s="87"/>
      <c r="N9" s="87">
        <v>950000</v>
      </c>
      <c r="O9" s="87">
        <v>1208630.09</v>
      </c>
      <c r="P9" s="87">
        <v>938500</v>
      </c>
      <c r="Q9" s="87"/>
      <c r="R9" s="87"/>
      <c r="S9" s="87">
        <v>270130.09</v>
      </c>
    </row>
    <row r="10" ht="39" customHeight="1" spans="1:19">
      <c r="A10" s="115" t="s">
        <v>48</v>
      </c>
      <c r="B10" s="73" t="s">
        <v>49</v>
      </c>
      <c r="C10" s="40">
        <v>47829258.94</v>
      </c>
      <c r="D10" s="60">
        <v>31174451.24</v>
      </c>
      <c r="E10" s="87">
        <v>23673335.24</v>
      </c>
      <c r="F10" s="87"/>
      <c r="G10" s="87"/>
      <c r="H10" s="87"/>
      <c r="I10" s="87">
        <v>7501116</v>
      </c>
      <c r="J10" s="87">
        <v>2135916</v>
      </c>
      <c r="K10" s="87"/>
      <c r="L10" s="87">
        <v>3628500</v>
      </c>
      <c r="M10" s="87"/>
      <c r="N10" s="87">
        <v>1736700</v>
      </c>
      <c r="O10" s="87">
        <v>16654807.7</v>
      </c>
      <c r="P10" s="87">
        <v>15572383.7</v>
      </c>
      <c r="Q10" s="87"/>
      <c r="R10" s="87"/>
      <c r="S10" s="87">
        <v>1082424</v>
      </c>
    </row>
    <row r="11" ht="39" customHeight="1" spans="1:19">
      <c r="A11" s="115" t="s">
        <v>50</v>
      </c>
      <c r="B11" s="73" t="s">
        <v>51</v>
      </c>
      <c r="C11" s="40">
        <v>8505917.56</v>
      </c>
      <c r="D11" s="60">
        <v>6944495.04</v>
      </c>
      <c r="E11" s="87">
        <v>6864495.04</v>
      </c>
      <c r="F11" s="87"/>
      <c r="G11" s="87"/>
      <c r="H11" s="87"/>
      <c r="I11" s="87">
        <v>80000</v>
      </c>
      <c r="J11" s="87"/>
      <c r="K11" s="87"/>
      <c r="L11" s="87"/>
      <c r="M11" s="87"/>
      <c r="N11" s="87">
        <v>80000</v>
      </c>
      <c r="O11" s="87">
        <v>1561422.52</v>
      </c>
      <c r="P11" s="87">
        <v>1400000</v>
      </c>
      <c r="Q11" s="87"/>
      <c r="R11" s="87"/>
      <c r="S11" s="87">
        <v>161422.52</v>
      </c>
    </row>
    <row r="12" ht="39" customHeight="1" spans="1:19">
      <c r="A12" s="115" t="s">
        <v>52</v>
      </c>
      <c r="B12" s="73" t="s">
        <v>53</v>
      </c>
      <c r="C12" s="40">
        <v>1064341.38</v>
      </c>
      <c r="D12" s="60">
        <v>1064341.38</v>
      </c>
      <c r="E12" s="87">
        <v>1064341.38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</row>
    <row r="13" ht="60" customHeight="1" spans="1:19">
      <c r="A13" s="115" t="s">
        <v>54</v>
      </c>
      <c r="B13" s="73" t="s">
        <v>55</v>
      </c>
      <c r="C13" s="40">
        <v>9868704.33</v>
      </c>
      <c r="D13" s="60">
        <v>9768811.07</v>
      </c>
      <c r="E13" s="87">
        <v>9768811.07</v>
      </c>
      <c r="F13" s="87"/>
      <c r="G13" s="87"/>
      <c r="H13" s="87"/>
      <c r="I13" s="87"/>
      <c r="J13" s="87"/>
      <c r="K13" s="87"/>
      <c r="L13" s="87"/>
      <c r="M13" s="87"/>
      <c r="N13" s="87"/>
      <c r="O13" s="87">
        <v>99893.26</v>
      </c>
      <c r="P13" s="87">
        <v>99893.26</v>
      </c>
      <c r="Q13" s="87"/>
      <c r="R13" s="87"/>
      <c r="S13" s="87"/>
    </row>
    <row r="14" ht="39" customHeight="1" spans="1:19">
      <c r="A14" s="115" t="s">
        <v>56</v>
      </c>
      <c r="B14" s="73" t="s">
        <v>57</v>
      </c>
      <c r="C14" s="40">
        <v>10843841.6</v>
      </c>
      <c r="D14" s="60">
        <v>9869440.6</v>
      </c>
      <c r="E14" s="87">
        <v>9496540.6</v>
      </c>
      <c r="F14" s="87"/>
      <c r="G14" s="87"/>
      <c r="H14" s="87"/>
      <c r="I14" s="87">
        <v>372900</v>
      </c>
      <c r="J14" s="87"/>
      <c r="K14" s="87"/>
      <c r="L14" s="87"/>
      <c r="M14" s="87"/>
      <c r="N14" s="87">
        <v>372900</v>
      </c>
      <c r="O14" s="87">
        <v>974401</v>
      </c>
      <c r="P14" s="87">
        <v>750000</v>
      </c>
      <c r="Q14" s="87"/>
      <c r="R14" s="87"/>
      <c r="S14" s="87">
        <v>224401</v>
      </c>
    </row>
    <row r="15" ht="39" customHeight="1" spans="1:19">
      <c r="A15" s="116" t="s">
        <v>31</v>
      </c>
      <c r="B15" s="117"/>
      <c r="C15" s="60">
        <v>1740865382.31</v>
      </c>
      <c r="D15" s="60">
        <v>1720366227.74</v>
      </c>
      <c r="E15" s="87">
        <v>91462211.74</v>
      </c>
      <c r="F15" s="87"/>
      <c r="G15" s="87"/>
      <c r="H15" s="87"/>
      <c r="I15" s="87">
        <v>1628904016</v>
      </c>
      <c r="J15" s="87">
        <v>2135916</v>
      </c>
      <c r="K15" s="87"/>
      <c r="L15" s="87">
        <v>1623628500</v>
      </c>
      <c r="M15" s="87"/>
      <c r="N15" s="87">
        <v>3139600</v>
      </c>
      <c r="O15" s="87">
        <v>20499154.57</v>
      </c>
      <c r="P15" s="87">
        <v>18760776.96</v>
      </c>
      <c r="Q15" s="87"/>
      <c r="R15" s="87"/>
      <c r="S15" s="87">
        <v>1738377.61</v>
      </c>
    </row>
  </sheetData>
  <mergeCells count="20">
    <mergeCell ref="R1:S1"/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46"/>
  <sheetViews>
    <sheetView showZeros="0" view="pageBreakPreview" zoomScaleNormal="100" zoomScaleSheetLayoutView="100" topLeftCell="A28" workbookViewId="0">
      <selection activeCell="I38" sqref="I38"/>
    </sheetView>
  </sheetViews>
  <sheetFormatPr defaultColWidth="9.14166666666667" defaultRowHeight="14.25" customHeight="1"/>
  <cols>
    <col min="1" max="1" width="12.3333333333333" customWidth="1"/>
    <col min="2" max="2" width="27.6666666666667" customWidth="1"/>
    <col min="3" max="3" width="14.4416666666667" customWidth="1"/>
    <col min="4" max="4" width="14.225" customWidth="1"/>
    <col min="5" max="5" width="13.8916666666667" customWidth="1"/>
    <col min="6" max="6" width="13" customWidth="1"/>
    <col min="7" max="9" width="4.44166666666667" customWidth="1"/>
    <col min="10" max="10" width="12.1083333333333" customWidth="1"/>
    <col min="11" max="11" width="11.8916666666667" customWidth="1"/>
    <col min="12" max="13" width="3.44166666666667" customWidth="1"/>
    <col min="14" max="14" width="3" customWidth="1"/>
    <col min="15" max="15" width="13" customWidth="1"/>
  </cols>
  <sheetData>
    <row r="1" ht="15.75" customHeight="1" spans="15:15">
      <c r="O1" s="45" t="s">
        <v>58</v>
      </c>
    </row>
    <row r="2" ht="28.5" customHeight="1" spans="1:15">
      <c r="A2" s="24" t="s">
        <v>59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ht="15" customHeight="1" spans="1:15">
      <c r="A3" s="94" t="str">
        <f>"单位名称："&amp;"云南省退役军人事务厅"</f>
        <v>单位名称：云南省退役军人事务厅</v>
      </c>
      <c r="B3" s="95"/>
      <c r="C3" s="96"/>
      <c r="D3" s="96"/>
      <c r="E3" s="96"/>
      <c r="F3" s="96"/>
      <c r="G3" s="38"/>
      <c r="H3" s="96"/>
      <c r="I3" s="96"/>
      <c r="J3" s="38"/>
      <c r="K3" s="96"/>
      <c r="L3" s="96"/>
      <c r="M3" s="38"/>
      <c r="N3" s="38"/>
      <c r="O3" s="46" t="s">
        <v>2</v>
      </c>
    </row>
    <row r="4" ht="18.75" customHeight="1" spans="1:15">
      <c r="A4" s="28" t="s">
        <v>60</v>
      </c>
      <c r="B4" s="28" t="s">
        <v>61</v>
      </c>
      <c r="C4" s="54" t="s">
        <v>31</v>
      </c>
      <c r="D4" s="39" t="s">
        <v>34</v>
      </c>
      <c r="E4" s="39"/>
      <c r="F4" s="39"/>
      <c r="G4" s="99" t="s">
        <v>35</v>
      </c>
      <c r="H4" s="28" t="s">
        <v>36</v>
      </c>
      <c r="I4" s="28" t="s">
        <v>62</v>
      </c>
      <c r="J4" s="55" t="s">
        <v>63</v>
      </c>
      <c r="K4" s="101" t="s">
        <v>64</v>
      </c>
      <c r="L4" s="101" t="s">
        <v>65</v>
      </c>
      <c r="M4" s="101" t="s">
        <v>66</v>
      </c>
      <c r="N4" s="101" t="s">
        <v>67</v>
      </c>
      <c r="O4" s="103" t="s">
        <v>68</v>
      </c>
    </row>
    <row r="5" ht="117" customHeight="1" spans="1:15">
      <c r="A5" s="57"/>
      <c r="B5" s="57"/>
      <c r="C5" s="57"/>
      <c r="D5" s="39" t="s">
        <v>33</v>
      </c>
      <c r="E5" s="39" t="s">
        <v>69</v>
      </c>
      <c r="F5" s="39" t="s">
        <v>70</v>
      </c>
      <c r="G5" s="57"/>
      <c r="H5" s="57"/>
      <c r="I5" s="57"/>
      <c r="J5" s="39" t="s">
        <v>33</v>
      </c>
      <c r="K5" s="102" t="s">
        <v>64</v>
      </c>
      <c r="L5" s="102" t="s">
        <v>65</v>
      </c>
      <c r="M5" s="102" t="s">
        <v>66</v>
      </c>
      <c r="N5" s="102" t="s">
        <v>67</v>
      </c>
      <c r="O5" s="102" t="s">
        <v>68</v>
      </c>
    </row>
    <row r="6" ht="16.5" customHeight="1" spans="1:15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100">
        <v>8</v>
      </c>
      <c r="I6" s="100">
        <v>9</v>
      </c>
      <c r="J6" s="100">
        <v>10</v>
      </c>
      <c r="K6" s="100">
        <v>11</v>
      </c>
      <c r="L6" s="100">
        <v>12</v>
      </c>
      <c r="M6" s="100">
        <v>13</v>
      </c>
      <c r="N6" s="100">
        <v>14</v>
      </c>
      <c r="O6" s="39">
        <v>15</v>
      </c>
    </row>
    <row r="7" ht="20.25" customHeight="1" spans="1:15">
      <c r="A7" s="72" t="s">
        <v>71</v>
      </c>
      <c r="B7" s="72" t="s">
        <v>72</v>
      </c>
      <c r="C7" s="60">
        <v>83112902.49</v>
      </c>
      <c r="D7" s="60">
        <v>81592303.84</v>
      </c>
      <c r="E7" s="60">
        <v>42646059.38</v>
      </c>
      <c r="F7" s="60">
        <v>38946244.46</v>
      </c>
      <c r="G7" s="87"/>
      <c r="H7" s="60"/>
      <c r="I7" s="60"/>
      <c r="J7" s="60">
        <v>1520598.65</v>
      </c>
      <c r="K7" s="60"/>
      <c r="L7" s="60"/>
      <c r="M7" s="87"/>
      <c r="N7" s="60"/>
      <c r="O7" s="60">
        <v>1520598.65</v>
      </c>
    </row>
    <row r="8" ht="20.25" customHeight="1" spans="1:15">
      <c r="A8" s="73" t="s">
        <v>73</v>
      </c>
      <c r="B8" s="73" t="s">
        <v>74</v>
      </c>
      <c r="C8" s="60">
        <v>500000</v>
      </c>
      <c r="D8" s="60">
        <v>500000</v>
      </c>
      <c r="E8" s="60"/>
      <c r="F8" s="60">
        <v>500000</v>
      </c>
      <c r="G8" s="87"/>
      <c r="H8" s="60"/>
      <c r="I8" s="60"/>
      <c r="J8" s="60"/>
      <c r="K8" s="60"/>
      <c r="L8" s="60"/>
      <c r="M8" s="87"/>
      <c r="N8" s="60"/>
      <c r="O8" s="60"/>
    </row>
    <row r="9" ht="20.25" customHeight="1" spans="1:15">
      <c r="A9" s="74" t="s">
        <v>75</v>
      </c>
      <c r="B9" s="74" t="s">
        <v>76</v>
      </c>
      <c r="C9" s="60">
        <v>500000</v>
      </c>
      <c r="D9" s="60">
        <v>500000</v>
      </c>
      <c r="E9" s="60"/>
      <c r="F9" s="60">
        <v>500000</v>
      </c>
      <c r="G9" s="87"/>
      <c r="H9" s="60"/>
      <c r="I9" s="60"/>
      <c r="J9" s="60"/>
      <c r="K9" s="60"/>
      <c r="L9" s="60"/>
      <c r="M9" s="87"/>
      <c r="N9" s="60"/>
      <c r="O9" s="60"/>
    </row>
    <row r="10" ht="20.25" customHeight="1" spans="1:15">
      <c r="A10" s="73" t="s">
        <v>77</v>
      </c>
      <c r="B10" s="73" t="s">
        <v>78</v>
      </c>
      <c r="C10" s="60">
        <v>4108202.4</v>
      </c>
      <c r="D10" s="60">
        <v>4108202.4</v>
      </c>
      <c r="E10" s="60">
        <v>4108202.4</v>
      </c>
      <c r="F10" s="60"/>
      <c r="G10" s="87"/>
      <c r="H10" s="60"/>
      <c r="I10" s="60"/>
      <c r="J10" s="60"/>
      <c r="K10" s="60"/>
      <c r="L10" s="60"/>
      <c r="M10" s="87"/>
      <c r="N10" s="60"/>
      <c r="O10" s="60"/>
    </row>
    <row r="11" ht="20.25" customHeight="1" spans="1:15">
      <c r="A11" s="74" t="s">
        <v>79</v>
      </c>
      <c r="B11" s="74" t="s">
        <v>80</v>
      </c>
      <c r="C11" s="60">
        <v>5940</v>
      </c>
      <c r="D11" s="60">
        <v>5940</v>
      </c>
      <c r="E11" s="60">
        <v>5940</v>
      </c>
      <c r="F11" s="60"/>
      <c r="G11" s="87"/>
      <c r="H11" s="60"/>
      <c r="I11" s="60"/>
      <c r="J11" s="60"/>
      <c r="K11" s="60"/>
      <c r="L11" s="60"/>
      <c r="M11" s="87"/>
      <c r="N11" s="60"/>
      <c r="O11" s="60"/>
    </row>
    <row r="12" ht="20.25" customHeight="1" spans="1:15">
      <c r="A12" s="74" t="s">
        <v>81</v>
      </c>
      <c r="B12" s="74" t="s">
        <v>82</v>
      </c>
      <c r="C12" s="60">
        <v>82260</v>
      </c>
      <c r="D12" s="60">
        <v>82260</v>
      </c>
      <c r="E12" s="60">
        <v>82260</v>
      </c>
      <c r="F12" s="60"/>
      <c r="G12" s="87"/>
      <c r="H12" s="60"/>
      <c r="I12" s="60"/>
      <c r="J12" s="60"/>
      <c r="K12" s="60"/>
      <c r="L12" s="60"/>
      <c r="M12" s="87"/>
      <c r="N12" s="60"/>
      <c r="O12" s="60"/>
    </row>
    <row r="13" ht="32" customHeight="1" spans="1:15">
      <c r="A13" s="74" t="s">
        <v>83</v>
      </c>
      <c r="B13" s="74" t="s">
        <v>84</v>
      </c>
      <c r="C13" s="60">
        <v>4020002.4</v>
      </c>
      <c r="D13" s="60">
        <v>4020002.4</v>
      </c>
      <c r="E13" s="60">
        <v>4020002.4</v>
      </c>
      <c r="F13" s="60"/>
      <c r="G13" s="87"/>
      <c r="H13" s="60"/>
      <c r="I13" s="60"/>
      <c r="J13" s="60"/>
      <c r="K13" s="60"/>
      <c r="L13" s="60"/>
      <c r="M13" s="87"/>
      <c r="N13" s="60"/>
      <c r="O13" s="60"/>
    </row>
    <row r="14" ht="20.25" customHeight="1" spans="1:15">
      <c r="A14" s="73" t="s">
        <v>85</v>
      </c>
      <c r="B14" s="73" t="s">
        <v>86</v>
      </c>
      <c r="C14" s="60">
        <v>14858488.49</v>
      </c>
      <c r="D14" s="60">
        <v>14858488.49</v>
      </c>
      <c r="E14" s="60">
        <v>12763837.29</v>
      </c>
      <c r="F14" s="60">
        <v>2094651.2</v>
      </c>
      <c r="G14" s="87"/>
      <c r="H14" s="60"/>
      <c r="I14" s="60"/>
      <c r="J14" s="60"/>
      <c r="K14" s="60"/>
      <c r="L14" s="60"/>
      <c r="M14" s="87"/>
      <c r="N14" s="60"/>
      <c r="O14" s="60"/>
    </row>
    <row r="15" ht="20.25" customHeight="1" spans="1:15">
      <c r="A15" s="74" t="s">
        <v>87</v>
      </c>
      <c r="B15" s="74" t="s">
        <v>88</v>
      </c>
      <c r="C15" s="60">
        <v>1320000</v>
      </c>
      <c r="D15" s="60">
        <v>1320000</v>
      </c>
      <c r="E15" s="60"/>
      <c r="F15" s="60">
        <v>1320000</v>
      </c>
      <c r="G15" s="87"/>
      <c r="H15" s="60"/>
      <c r="I15" s="60"/>
      <c r="J15" s="60"/>
      <c r="K15" s="60"/>
      <c r="L15" s="60"/>
      <c r="M15" s="87"/>
      <c r="N15" s="60"/>
      <c r="O15" s="60"/>
    </row>
    <row r="16" ht="20.25" customHeight="1" spans="1:15">
      <c r="A16" s="74" t="s">
        <v>89</v>
      </c>
      <c r="B16" s="74" t="s">
        <v>90</v>
      </c>
      <c r="C16" s="60">
        <v>13538488.49</v>
      </c>
      <c r="D16" s="60">
        <v>13538488.49</v>
      </c>
      <c r="E16" s="60">
        <v>12763837.29</v>
      </c>
      <c r="F16" s="60">
        <v>774651.2</v>
      </c>
      <c r="G16" s="87"/>
      <c r="H16" s="60"/>
      <c r="I16" s="60"/>
      <c r="J16" s="60"/>
      <c r="K16" s="60"/>
      <c r="L16" s="60"/>
      <c r="M16" s="87"/>
      <c r="N16" s="60"/>
      <c r="O16" s="60"/>
    </row>
    <row r="17" ht="20.25" customHeight="1" spans="1:15">
      <c r="A17" s="73" t="s">
        <v>91</v>
      </c>
      <c r="B17" s="73" t="s">
        <v>92</v>
      </c>
      <c r="C17" s="60">
        <v>20343761</v>
      </c>
      <c r="D17" s="60">
        <v>19008455</v>
      </c>
      <c r="E17" s="60">
        <v>3953600</v>
      </c>
      <c r="F17" s="60">
        <v>15054855</v>
      </c>
      <c r="G17" s="87"/>
      <c r="H17" s="60"/>
      <c r="I17" s="60"/>
      <c r="J17" s="60">
        <v>1335306</v>
      </c>
      <c r="K17" s="60"/>
      <c r="L17" s="60"/>
      <c r="M17" s="87"/>
      <c r="N17" s="60"/>
      <c r="O17" s="60">
        <v>1335306</v>
      </c>
    </row>
    <row r="18" ht="20.25" customHeight="1" spans="1:15">
      <c r="A18" s="74" t="s">
        <v>93</v>
      </c>
      <c r="B18" s="74" t="s">
        <v>94</v>
      </c>
      <c r="C18" s="60">
        <v>6561400.5</v>
      </c>
      <c r="D18" s="60">
        <v>6070000</v>
      </c>
      <c r="E18" s="60"/>
      <c r="F18" s="60">
        <v>6070000</v>
      </c>
      <c r="G18" s="87"/>
      <c r="H18" s="60"/>
      <c r="I18" s="60"/>
      <c r="J18" s="60">
        <v>491400.5</v>
      </c>
      <c r="K18" s="60"/>
      <c r="L18" s="60"/>
      <c r="M18" s="87"/>
      <c r="N18" s="60"/>
      <c r="O18" s="60">
        <v>491400.5</v>
      </c>
    </row>
    <row r="19" ht="33" customHeight="1" spans="1:15">
      <c r="A19" s="74" t="s">
        <v>95</v>
      </c>
      <c r="B19" s="74" t="s">
        <v>96</v>
      </c>
      <c r="C19" s="60">
        <v>80000</v>
      </c>
      <c r="D19" s="60"/>
      <c r="E19" s="60"/>
      <c r="F19" s="60"/>
      <c r="G19" s="87"/>
      <c r="H19" s="60"/>
      <c r="I19" s="60"/>
      <c r="J19" s="60">
        <v>80000</v>
      </c>
      <c r="K19" s="60"/>
      <c r="L19" s="60"/>
      <c r="M19" s="87"/>
      <c r="N19" s="60"/>
      <c r="O19" s="60">
        <v>80000</v>
      </c>
    </row>
    <row r="20" ht="27" customHeight="1" spans="1:15">
      <c r="A20" s="74" t="s">
        <v>97</v>
      </c>
      <c r="B20" s="74" t="s">
        <v>98</v>
      </c>
      <c r="C20" s="60">
        <v>8253600</v>
      </c>
      <c r="D20" s="60">
        <v>8253600</v>
      </c>
      <c r="E20" s="60">
        <v>3953600</v>
      </c>
      <c r="F20" s="60">
        <v>4300000</v>
      </c>
      <c r="G20" s="87"/>
      <c r="H20" s="60"/>
      <c r="I20" s="60"/>
      <c r="J20" s="60"/>
      <c r="K20" s="60"/>
      <c r="L20" s="60"/>
      <c r="M20" s="87"/>
      <c r="N20" s="60"/>
      <c r="O20" s="60"/>
    </row>
    <row r="21" ht="20.25" customHeight="1" spans="1:15">
      <c r="A21" s="74" t="s">
        <v>99</v>
      </c>
      <c r="B21" s="74" t="s">
        <v>100</v>
      </c>
      <c r="C21" s="60">
        <v>1000000</v>
      </c>
      <c r="D21" s="60">
        <v>1000000</v>
      </c>
      <c r="E21" s="60"/>
      <c r="F21" s="60">
        <v>1000000</v>
      </c>
      <c r="G21" s="87"/>
      <c r="H21" s="60"/>
      <c r="I21" s="60"/>
      <c r="J21" s="60"/>
      <c r="K21" s="60"/>
      <c r="L21" s="60"/>
      <c r="M21" s="87"/>
      <c r="N21" s="60"/>
      <c r="O21" s="60"/>
    </row>
    <row r="22" ht="20.25" customHeight="1" spans="1:15">
      <c r="A22" s="74" t="s">
        <v>101</v>
      </c>
      <c r="B22" s="74" t="s">
        <v>102</v>
      </c>
      <c r="C22" s="60">
        <v>4448760.5</v>
      </c>
      <c r="D22" s="60">
        <v>3684855</v>
      </c>
      <c r="E22" s="60"/>
      <c r="F22" s="60">
        <v>3684855</v>
      </c>
      <c r="G22" s="87"/>
      <c r="H22" s="60"/>
      <c r="I22" s="60"/>
      <c r="J22" s="60">
        <v>763905.5</v>
      </c>
      <c r="K22" s="60"/>
      <c r="L22" s="60"/>
      <c r="M22" s="87"/>
      <c r="N22" s="60"/>
      <c r="O22" s="60">
        <v>763905.5</v>
      </c>
    </row>
    <row r="23" ht="20.25" customHeight="1" spans="1:15">
      <c r="A23" s="73" t="s">
        <v>103</v>
      </c>
      <c r="B23" s="73" t="s">
        <v>104</v>
      </c>
      <c r="C23" s="60">
        <v>43169649.93</v>
      </c>
      <c r="D23" s="60">
        <v>42984357.28</v>
      </c>
      <c r="E23" s="60">
        <v>21687619.02</v>
      </c>
      <c r="F23" s="60">
        <v>21296738.26</v>
      </c>
      <c r="G23" s="87"/>
      <c r="H23" s="60"/>
      <c r="I23" s="60"/>
      <c r="J23" s="60">
        <v>185292.65</v>
      </c>
      <c r="K23" s="60"/>
      <c r="L23" s="60"/>
      <c r="M23" s="87"/>
      <c r="N23" s="60"/>
      <c r="O23" s="60">
        <v>185292.65</v>
      </c>
    </row>
    <row r="24" ht="20.25" customHeight="1" spans="1:15">
      <c r="A24" s="74" t="s">
        <v>105</v>
      </c>
      <c r="B24" s="74" t="s">
        <v>106</v>
      </c>
      <c r="C24" s="60">
        <v>14566455.9</v>
      </c>
      <c r="D24" s="60">
        <v>14483480.05</v>
      </c>
      <c r="E24" s="60">
        <v>14483480.05</v>
      </c>
      <c r="F24" s="60"/>
      <c r="G24" s="87"/>
      <c r="H24" s="60"/>
      <c r="I24" s="60"/>
      <c r="J24" s="60">
        <v>82975.85</v>
      </c>
      <c r="K24" s="60"/>
      <c r="L24" s="60"/>
      <c r="M24" s="87"/>
      <c r="N24" s="60"/>
      <c r="O24" s="60">
        <v>82975.85</v>
      </c>
    </row>
    <row r="25" ht="20.25" customHeight="1" spans="1:15">
      <c r="A25" s="74" t="s">
        <v>107</v>
      </c>
      <c r="B25" s="74" t="s">
        <v>76</v>
      </c>
      <c r="C25" s="60">
        <v>6514950</v>
      </c>
      <c r="D25" s="60">
        <v>6514950</v>
      </c>
      <c r="E25" s="60"/>
      <c r="F25" s="60">
        <v>6514950</v>
      </c>
      <c r="G25" s="87"/>
      <c r="H25" s="60"/>
      <c r="I25" s="60"/>
      <c r="J25" s="60"/>
      <c r="K25" s="60"/>
      <c r="L25" s="60"/>
      <c r="M25" s="87"/>
      <c r="N25" s="60"/>
      <c r="O25" s="60"/>
    </row>
    <row r="26" ht="20.25" customHeight="1" spans="1:15">
      <c r="A26" s="74" t="s">
        <v>108</v>
      </c>
      <c r="B26" s="74" t="s">
        <v>109</v>
      </c>
      <c r="C26" s="60">
        <v>5706996.8</v>
      </c>
      <c r="D26" s="60">
        <v>5604680</v>
      </c>
      <c r="E26" s="60"/>
      <c r="F26" s="60">
        <v>5604680</v>
      </c>
      <c r="G26" s="87"/>
      <c r="H26" s="60"/>
      <c r="I26" s="60"/>
      <c r="J26" s="60">
        <v>102316.8</v>
      </c>
      <c r="K26" s="60"/>
      <c r="L26" s="60"/>
      <c r="M26" s="87"/>
      <c r="N26" s="60"/>
      <c r="O26" s="60">
        <v>102316.8</v>
      </c>
    </row>
    <row r="27" ht="20.25" customHeight="1" spans="1:15">
      <c r="A27" s="74" t="s">
        <v>110</v>
      </c>
      <c r="B27" s="74" t="s">
        <v>111</v>
      </c>
      <c r="C27" s="60">
        <v>829109.71</v>
      </c>
      <c r="D27" s="60">
        <v>829109.71</v>
      </c>
      <c r="E27" s="60">
        <v>679109.71</v>
      </c>
      <c r="F27" s="60">
        <v>150000</v>
      </c>
      <c r="G27" s="87"/>
      <c r="H27" s="60"/>
      <c r="I27" s="60"/>
      <c r="J27" s="60"/>
      <c r="K27" s="60"/>
      <c r="L27" s="60"/>
      <c r="M27" s="87"/>
      <c r="N27" s="60"/>
      <c r="O27" s="60"/>
    </row>
    <row r="28" ht="20.25" customHeight="1" spans="1:15">
      <c r="A28" s="74" t="s">
        <v>112</v>
      </c>
      <c r="B28" s="74" t="s">
        <v>113</v>
      </c>
      <c r="C28" s="60">
        <v>3123000</v>
      </c>
      <c r="D28" s="60">
        <v>3123000</v>
      </c>
      <c r="E28" s="60"/>
      <c r="F28" s="60">
        <v>3123000</v>
      </c>
      <c r="G28" s="87"/>
      <c r="H28" s="60"/>
      <c r="I28" s="60"/>
      <c r="J28" s="60"/>
      <c r="K28" s="60"/>
      <c r="L28" s="60"/>
      <c r="M28" s="87"/>
      <c r="N28" s="60"/>
      <c r="O28" s="60"/>
    </row>
    <row r="29" ht="20.25" customHeight="1" spans="1:15">
      <c r="A29" s="74" t="s">
        <v>114</v>
      </c>
      <c r="B29" s="74" t="s">
        <v>115</v>
      </c>
      <c r="C29" s="60">
        <v>6525029.26</v>
      </c>
      <c r="D29" s="60">
        <v>6525029.26</v>
      </c>
      <c r="E29" s="60">
        <v>6525029.26</v>
      </c>
      <c r="F29" s="60"/>
      <c r="G29" s="87"/>
      <c r="H29" s="60"/>
      <c r="I29" s="60"/>
      <c r="J29" s="60"/>
      <c r="K29" s="60"/>
      <c r="L29" s="60"/>
      <c r="M29" s="87"/>
      <c r="N29" s="60"/>
      <c r="O29" s="60"/>
    </row>
    <row r="30" ht="20.25" customHeight="1" spans="1:15">
      <c r="A30" s="74" t="s">
        <v>116</v>
      </c>
      <c r="B30" s="74" t="s">
        <v>117</v>
      </c>
      <c r="C30" s="60">
        <v>5904108.26</v>
      </c>
      <c r="D30" s="60">
        <v>5904108.26</v>
      </c>
      <c r="E30" s="60"/>
      <c r="F30" s="60">
        <v>5904108.26</v>
      </c>
      <c r="G30" s="87"/>
      <c r="H30" s="60"/>
      <c r="I30" s="60"/>
      <c r="J30" s="60"/>
      <c r="K30" s="60"/>
      <c r="L30" s="60"/>
      <c r="M30" s="87"/>
      <c r="N30" s="60"/>
      <c r="O30" s="60"/>
    </row>
    <row r="31" ht="20.25" customHeight="1" spans="1:15">
      <c r="A31" s="73" t="s">
        <v>118</v>
      </c>
      <c r="B31" s="73" t="s">
        <v>119</v>
      </c>
      <c r="C31" s="60">
        <v>132800.67</v>
      </c>
      <c r="D31" s="60">
        <v>132800.67</v>
      </c>
      <c r="E31" s="60">
        <v>132800.67</v>
      </c>
      <c r="F31" s="60"/>
      <c r="G31" s="87"/>
      <c r="H31" s="60"/>
      <c r="I31" s="60"/>
      <c r="J31" s="60"/>
      <c r="K31" s="60"/>
      <c r="L31" s="60"/>
      <c r="M31" s="87"/>
      <c r="N31" s="60"/>
      <c r="O31" s="60"/>
    </row>
    <row r="32" ht="20.25" customHeight="1" spans="1:15">
      <c r="A32" s="74" t="s">
        <v>120</v>
      </c>
      <c r="B32" s="74" t="s">
        <v>119</v>
      </c>
      <c r="C32" s="60">
        <v>132800.67</v>
      </c>
      <c r="D32" s="60">
        <v>132800.67</v>
      </c>
      <c r="E32" s="60">
        <v>132800.67</v>
      </c>
      <c r="F32" s="60"/>
      <c r="G32" s="87"/>
      <c r="H32" s="60"/>
      <c r="I32" s="60"/>
      <c r="J32" s="60"/>
      <c r="K32" s="60"/>
      <c r="L32" s="60"/>
      <c r="M32" s="87"/>
      <c r="N32" s="60"/>
      <c r="O32" s="60"/>
    </row>
    <row r="33" ht="20.25" customHeight="1" spans="1:15">
      <c r="A33" s="72" t="s">
        <v>121</v>
      </c>
      <c r="B33" s="72" t="s">
        <v>122</v>
      </c>
      <c r="C33" s="60">
        <v>28841124.3</v>
      </c>
      <c r="D33" s="60">
        <v>25660444.3</v>
      </c>
      <c r="E33" s="60">
        <v>4667511.8</v>
      </c>
      <c r="F33" s="60">
        <v>20992932.5</v>
      </c>
      <c r="G33" s="87"/>
      <c r="H33" s="60"/>
      <c r="I33" s="60"/>
      <c r="J33" s="60">
        <v>3180680</v>
      </c>
      <c r="K33" s="60">
        <v>3180680</v>
      </c>
      <c r="L33" s="60"/>
      <c r="M33" s="87"/>
      <c r="N33" s="60"/>
      <c r="O33" s="60"/>
    </row>
    <row r="34" ht="20.25" customHeight="1" spans="1:15">
      <c r="A34" s="73" t="s">
        <v>123</v>
      </c>
      <c r="B34" s="73" t="s">
        <v>124</v>
      </c>
      <c r="C34" s="60">
        <v>23545271.61</v>
      </c>
      <c r="D34" s="60">
        <v>20364591.61</v>
      </c>
      <c r="E34" s="60"/>
      <c r="F34" s="60">
        <v>20364591.61</v>
      </c>
      <c r="G34" s="87"/>
      <c r="H34" s="60"/>
      <c r="I34" s="60"/>
      <c r="J34" s="60">
        <v>3180680</v>
      </c>
      <c r="K34" s="60">
        <v>3180680</v>
      </c>
      <c r="L34" s="60"/>
      <c r="M34" s="87"/>
      <c r="N34" s="60"/>
      <c r="O34" s="60"/>
    </row>
    <row r="35" ht="20.25" customHeight="1" spans="1:15">
      <c r="A35" s="74" t="s">
        <v>125</v>
      </c>
      <c r="B35" s="74" t="s">
        <v>126</v>
      </c>
      <c r="C35" s="60">
        <v>23545271.61</v>
      </c>
      <c r="D35" s="60">
        <v>20364591.61</v>
      </c>
      <c r="E35" s="60"/>
      <c r="F35" s="60">
        <v>20364591.61</v>
      </c>
      <c r="G35" s="87"/>
      <c r="H35" s="60"/>
      <c r="I35" s="60"/>
      <c r="J35" s="60">
        <v>3180680</v>
      </c>
      <c r="K35" s="60">
        <v>3180680</v>
      </c>
      <c r="L35" s="60"/>
      <c r="M35" s="87"/>
      <c r="N35" s="60"/>
      <c r="O35" s="60"/>
    </row>
    <row r="36" ht="20.25" customHeight="1" spans="1:15">
      <c r="A36" s="73" t="s">
        <v>127</v>
      </c>
      <c r="B36" s="73" t="s">
        <v>128</v>
      </c>
      <c r="C36" s="60">
        <v>4667511.8</v>
      </c>
      <c r="D36" s="60">
        <v>4667511.8</v>
      </c>
      <c r="E36" s="60">
        <v>4667511.8</v>
      </c>
      <c r="F36" s="60"/>
      <c r="G36" s="87"/>
      <c r="H36" s="60"/>
      <c r="I36" s="60"/>
      <c r="J36" s="60"/>
      <c r="K36" s="60"/>
      <c r="L36" s="60"/>
      <c r="M36" s="87"/>
      <c r="N36" s="60"/>
      <c r="O36" s="60"/>
    </row>
    <row r="37" ht="20.25" customHeight="1" spans="1:15">
      <c r="A37" s="74" t="s">
        <v>129</v>
      </c>
      <c r="B37" s="74" t="s">
        <v>130</v>
      </c>
      <c r="C37" s="60">
        <v>1064528.14</v>
      </c>
      <c r="D37" s="60">
        <v>1064528.14</v>
      </c>
      <c r="E37" s="60">
        <v>1064528.14</v>
      </c>
      <c r="F37" s="60"/>
      <c r="G37" s="87"/>
      <c r="H37" s="60"/>
      <c r="I37" s="60"/>
      <c r="J37" s="60"/>
      <c r="K37" s="60"/>
      <c r="L37" s="60"/>
      <c r="M37" s="87"/>
      <c r="N37" s="60"/>
      <c r="O37" s="60"/>
    </row>
    <row r="38" ht="20.25" customHeight="1" spans="1:15">
      <c r="A38" s="74" t="s">
        <v>131</v>
      </c>
      <c r="B38" s="74" t="s">
        <v>132</v>
      </c>
      <c r="C38" s="60">
        <v>1884668.52</v>
      </c>
      <c r="D38" s="60">
        <v>1884668.52</v>
      </c>
      <c r="E38" s="60">
        <v>1884668.52</v>
      </c>
      <c r="F38" s="60"/>
      <c r="G38" s="87"/>
      <c r="H38" s="60"/>
      <c r="I38" s="60"/>
      <c r="J38" s="60"/>
      <c r="K38" s="60"/>
      <c r="L38" s="60"/>
      <c r="M38" s="87"/>
      <c r="N38" s="60"/>
      <c r="O38" s="60"/>
    </row>
    <row r="39" ht="20.25" customHeight="1" spans="1:15">
      <c r="A39" s="74" t="s">
        <v>133</v>
      </c>
      <c r="B39" s="74" t="s">
        <v>134</v>
      </c>
      <c r="C39" s="60">
        <v>1574795.14</v>
      </c>
      <c r="D39" s="60">
        <v>1574795.14</v>
      </c>
      <c r="E39" s="60">
        <v>1574795.14</v>
      </c>
      <c r="F39" s="60"/>
      <c r="G39" s="87"/>
      <c r="H39" s="60"/>
      <c r="I39" s="60"/>
      <c r="J39" s="60"/>
      <c r="K39" s="60"/>
      <c r="L39" s="60"/>
      <c r="M39" s="87"/>
      <c r="N39" s="60"/>
      <c r="O39" s="60"/>
    </row>
    <row r="40" ht="20.25" customHeight="1" spans="1:15">
      <c r="A40" s="74" t="s">
        <v>135</v>
      </c>
      <c r="B40" s="74" t="s">
        <v>136</v>
      </c>
      <c r="C40" s="60">
        <v>143520</v>
      </c>
      <c r="D40" s="60">
        <v>143520</v>
      </c>
      <c r="E40" s="60">
        <v>143520</v>
      </c>
      <c r="F40" s="60"/>
      <c r="G40" s="87"/>
      <c r="H40" s="60"/>
      <c r="I40" s="60"/>
      <c r="J40" s="60"/>
      <c r="K40" s="60"/>
      <c r="L40" s="60"/>
      <c r="M40" s="87"/>
      <c r="N40" s="60"/>
      <c r="O40" s="60"/>
    </row>
    <row r="41" ht="20.25" customHeight="1" spans="1:15">
      <c r="A41" s="73" t="s">
        <v>137</v>
      </c>
      <c r="B41" s="73" t="s">
        <v>138</v>
      </c>
      <c r="C41" s="60">
        <v>628340.89</v>
      </c>
      <c r="D41" s="60">
        <v>628340.89</v>
      </c>
      <c r="E41" s="60"/>
      <c r="F41" s="60">
        <v>628340.89</v>
      </c>
      <c r="G41" s="87"/>
      <c r="H41" s="60"/>
      <c r="I41" s="60"/>
      <c r="J41" s="60"/>
      <c r="K41" s="60"/>
      <c r="L41" s="60"/>
      <c r="M41" s="87"/>
      <c r="N41" s="60"/>
      <c r="O41" s="60"/>
    </row>
    <row r="42" ht="20.25" customHeight="1" spans="1:15">
      <c r="A42" s="74" t="s">
        <v>139</v>
      </c>
      <c r="B42" s="74" t="s">
        <v>140</v>
      </c>
      <c r="C42" s="60">
        <v>628340.89</v>
      </c>
      <c r="D42" s="60">
        <v>628340.89</v>
      </c>
      <c r="E42" s="60"/>
      <c r="F42" s="60">
        <v>628340.89</v>
      </c>
      <c r="G42" s="87"/>
      <c r="H42" s="60"/>
      <c r="I42" s="60"/>
      <c r="J42" s="60"/>
      <c r="K42" s="60"/>
      <c r="L42" s="60"/>
      <c r="M42" s="87"/>
      <c r="N42" s="60"/>
      <c r="O42" s="60"/>
    </row>
    <row r="43" ht="20.25" customHeight="1" spans="1:15">
      <c r="A43" s="72" t="s">
        <v>141</v>
      </c>
      <c r="B43" s="72" t="s">
        <v>142</v>
      </c>
      <c r="C43" s="60">
        <v>2970240.56</v>
      </c>
      <c r="D43" s="60">
        <v>2970240.56</v>
      </c>
      <c r="E43" s="60">
        <v>2970240.56</v>
      </c>
      <c r="F43" s="60"/>
      <c r="G43" s="87"/>
      <c r="H43" s="60"/>
      <c r="I43" s="60"/>
      <c r="J43" s="60"/>
      <c r="K43" s="60"/>
      <c r="L43" s="60"/>
      <c r="M43" s="87"/>
      <c r="N43" s="60"/>
      <c r="O43" s="60"/>
    </row>
    <row r="44" ht="20.25" customHeight="1" spans="1:15">
      <c r="A44" s="73" t="s">
        <v>143</v>
      </c>
      <c r="B44" s="73" t="s">
        <v>144</v>
      </c>
      <c r="C44" s="60">
        <v>2970240.56</v>
      </c>
      <c r="D44" s="60">
        <v>2970240.56</v>
      </c>
      <c r="E44" s="60">
        <v>2970240.56</v>
      </c>
      <c r="F44" s="60"/>
      <c r="G44" s="87"/>
      <c r="H44" s="60"/>
      <c r="I44" s="60"/>
      <c r="J44" s="60"/>
      <c r="K44" s="60"/>
      <c r="L44" s="60"/>
      <c r="M44" s="87"/>
      <c r="N44" s="60"/>
      <c r="O44" s="60"/>
    </row>
    <row r="45" ht="20.25" customHeight="1" spans="1:15">
      <c r="A45" s="74" t="s">
        <v>145</v>
      </c>
      <c r="B45" s="74" t="s">
        <v>146</v>
      </c>
      <c r="C45" s="60">
        <v>2970240.56</v>
      </c>
      <c r="D45" s="60">
        <v>2970240.56</v>
      </c>
      <c r="E45" s="60">
        <v>2970240.56</v>
      </c>
      <c r="F45" s="60"/>
      <c r="G45" s="87"/>
      <c r="H45" s="60"/>
      <c r="I45" s="60"/>
      <c r="J45" s="60"/>
      <c r="K45" s="60"/>
      <c r="L45" s="60"/>
      <c r="M45" s="87"/>
      <c r="N45" s="60"/>
      <c r="O45" s="60"/>
    </row>
    <row r="46" ht="17.25" customHeight="1" spans="1:15">
      <c r="A46" s="97" t="s">
        <v>147</v>
      </c>
      <c r="B46" s="98" t="s">
        <v>147</v>
      </c>
      <c r="C46" s="60">
        <v>114924267.35</v>
      </c>
      <c r="D46" s="60">
        <v>110222988.7</v>
      </c>
      <c r="E46" s="60">
        <v>50283811.74</v>
      </c>
      <c r="F46" s="60">
        <v>59939176.96</v>
      </c>
      <c r="G46" s="87"/>
      <c r="H46" s="60"/>
      <c r="I46" s="60"/>
      <c r="J46" s="60">
        <v>4701278.65</v>
      </c>
      <c r="K46" s="60">
        <v>3180680</v>
      </c>
      <c r="L46" s="60"/>
      <c r="M46" s="87"/>
      <c r="N46" s="60"/>
      <c r="O46" s="60">
        <v>1520598.65</v>
      </c>
    </row>
  </sheetData>
  <mergeCells count="11">
    <mergeCell ref="A2:O2"/>
    <mergeCell ref="A3:L3"/>
    <mergeCell ref="D4:F4"/>
    <mergeCell ref="J4:O4"/>
    <mergeCell ref="A46:B46"/>
    <mergeCell ref="A4:A5"/>
    <mergeCell ref="B4:B5"/>
    <mergeCell ref="C4:C5"/>
    <mergeCell ref="G4:G5"/>
    <mergeCell ref="H4:H5"/>
    <mergeCell ref="I4:I5"/>
  </mergeCells>
  <pageMargins left="0.751388888888889" right="0.751388888888889" top="1" bottom="1" header="0.5" footer="0.5"/>
  <pageSetup paperSize="9" scale="8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view="pageBreakPreview" zoomScaleNormal="100" zoomScaleSheetLayoutView="100" workbookViewId="0">
      <selection activeCell="I38" sqref="I38"/>
    </sheetView>
  </sheetViews>
  <sheetFormatPr defaultColWidth="9.14166666666667" defaultRowHeight="14.25" customHeight="1" outlineLevelCol="3"/>
  <cols>
    <col min="1" max="4" width="30.775" customWidth="1"/>
  </cols>
  <sheetData>
    <row r="1" customHeight="1" spans="4:4">
      <c r="D1" s="77" t="s">
        <v>148</v>
      </c>
    </row>
    <row r="2" ht="31.5" customHeight="1" spans="1:4">
      <c r="A2" s="78" t="s">
        <v>149</v>
      </c>
      <c r="B2" s="79"/>
      <c r="C2" s="79"/>
      <c r="D2" s="79"/>
    </row>
    <row r="3" ht="17.25" customHeight="1" spans="1:4">
      <c r="A3" s="25" t="str">
        <f>"单位名称："&amp;"云南省退役军人事务厅"</f>
        <v>单位名称：云南省退役军人事务厅</v>
      </c>
      <c r="B3" s="80"/>
      <c r="C3" s="80"/>
      <c r="D3" s="81" t="s">
        <v>2</v>
      </c>
    </row>
    <row r="4" ht="30" customHeight="1" spans="1:4">
      <c r="A4" s="55" t="s">
        <v>3</v>
      </c>
      <c r="B4" s="63"/>
      <c r="C4" s="55" t="s">
        <v>4</v>
      </c>
      <c r="D4" s="63"/>
    </row>
    <row r="5" ht="30" customHeight="1" spans="1:4">
      <c r="A5" s="54" t="s">
        <v>5</v>
      </c>
      <c r="B5" s="82" t="s">
        <v>6</v>
      </c>
      <c r="C5" s="54" t="s">
        <v>150</v>
      </c>
      <c r="D5" s="82" t="s">
        <v>6</v>
      </c>
    </row>
    <row r="6" ht="7" customHeight="1" spans="1:4">
      <c r="A6" s="57"/>
      <c r="B6" s="32"/>
      <c r="C6" s="57"/>
      <c r="D6" s="32"/>
    </row>
    <row r="7" ht="30" customHeight="1" spans="1:4">
      <c r="A7" s="83" t="s">
        <v>151</v>
      </c>
      <c r="B7" s="84">
        <v>91462211.74</v>
      </c>
      <c r="C7" s="85" t="s">
        <v>152</v>
      </c>
      <c r="D7" s="84">
        <v>110222988.7</v>
      </c>
    </row>
    <row r="8" ht="30" customHeight="1" spans="1:4">
      <c r="A8" s="86" t="s">
        <v>153</v>
      </c>
      <c r="B8" s="87">
        <v>91462211.74</v>
      </c>
      <c r="C8" s="34" t="str">
        <f>"（一）"&amp;"社会保障和就业支出"</f>
        <v>（一）社会保障和就业支出</v>
      </c>
      <c r="D8" s="87">
        <v>81592303.84</v>
      </c>
    </row>
    <row r="9" ht="30" customHeight="1" spans="1:4">
      <c r="A9" s="86" t="s">
        <v>154</v>
      </c>
      <c r="B9" s="87"/>
      <c r="C9" s="34" t="str">
        <f>"（二）"&amp;"卫生健康支出"</f>
        <v>（二）卫生健康支出</v>
      </c>
      <c r="D9" s="87">
        <v>25660444.3</v>
      </c>
    </row>
    <row r="10" ht="30" customHeight="1" spans="1:4">
      <c r="A10" s="86" t="s">
        <v>155</v>
      </c>
      <c r="B10" s="87"/>
      <c r="C10" s="34" t="str">
        <f>"（三）"&amp;"住房保障支出"</f>
        <v>（三）住房保障支出</v>
      </c>
      <c r="D10" s="87">
        <v>2970240.56</v>
      </c>
    </row>
    <row r="11" ht="30" customHeight="1" spans="1:4">
      <c r="A11" s="88" t="s">
        <v>156</v>
      </c>
      <c r="B11" s="89">
        <v>18760776.96</v>
      </c>
      <c r="C11" s="34" t="str">
        <f>"（四）"&amp;"转移性支出"</f>
        <v>（四）转移性支出</v>
      </c>
      <c r="D11" s="87"/>
    </row>
    <row r="12" ht="30" customHeight="1" spans="1:4">
      <c r="A12" s="86" t="s">
        <v>153</v>
      </c>
      <c r="B12" s="60">
        <v>18760776.96</v>
      </c>
      <c r="C12" s="90"/>
      <c r="D12" s="89"/>
    </row>
    <row r="13" ht="30" customHeight="1" spans="1:4">
      <c r="A13" s="91" t="s">
        <v>154</v>
      </c>
      <c r="B13" s="60"/>
      <c r="C13" s="90"/>
      <c r="D13" s="89"/>
    </row>
    <row r="14" ht="30" customHeight="1" spans="1:4">
      <c r="A14" s="91" t="s">
        <v>155</v>
      </c>
      <c r="B14" s="89"/>
      <c r="C14" s="90"/>
      <c r="D14" s="89"/>
    </row>
    <row r="15" ht="30" customHeight="1" spans="1:4">
      <c r="A15" s="92"/>
      <c r="B15" s="89"/>
      <c r="C15" s="93" t="s">
        <v>157</v>
      </c>
      <c r="D15" s="89"/>
    </row>
    <row r="16" ht="30" customHeight="1" spans="1:4">
      <c r="A16" s="92" t="s">
        <v>158</v>
      </c>
      <c r="B16" s="89">
        <v>110222988.7</v>
      </c>
      <c r="C16" s="90" t="s">
        <v>26</v>
      </c>
      <c r="D16" s="89">
        <v>110222988.7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1"/>
  <sheetViews>
    <sheetView showZeros="0" view="pageBreakPreview" zoomScaleNormal="100" zoomScaleSheetLayoutView="100" topLeftCell="A31" workbookViewId="0">
      <selection activeCell="I38" sqref="I38"/>
    </sheetView>
  </sheetViews>
  <sheetFormatPr defaultColWidth="9.14166666666667" defaultRowHeight="14.25" customHeight="1" outlineLevelCol="6"/>
  <cols>
    <col min="1" max="1" width="11.8916666666667" customWidth="1"/>
    <col min="2" max="2" width="37.3166666666667" customWidth="1"/>
    <col min="3" max="7" width="20.775" customWidth="1"/>
  </cols>
  <sheetData>
    <row r="1" ht="12" customHeight="1" spans="4:7">
      <c r="D1" s="44"/>
      <c r="F1" s="45"/>
      <c r="G1" s="45" t="s">
        <v>159</v>
      </c>
    </row>
    <row r="2" ht="39" customHeight="1" spans="1:7">
      <c r="A2" s="64" t="s">
        <v>160</v>
      </c>
      <c r="B2" s="64"/>
      <c r="C2" s="64"/>
      <c r="D2" s="64"/>
      <c r="E2" s="64"/>
      <c r="F2" s="64"/>
      <c r="G2" s="64"/>
    </row>
    <row r="3" ht="18" customHeight="1" spans="1:7">
      <c r="A3" s="25" t="str">
        <f>"单位名称："&amp;"云南省退役军人事务厅"</f>
        <v>单位名称：云南省退役军人事务厅</v>
      </c>
      <c r="F3" s="46"/>
      <c r="G3" s="46" t="s">
        <v>2</v>
      </c>
    </row>
    <row r="4" ht="20.25" customHeight="1" spans="1:7">
      <c r="A4" s="65" t="s">
        <v>161</v>
      </c>
      <c r="B4" s="66"/>
      <c r="C4" s="67" t="s">
        <v>31</v>
      </c>
      <c r="D4" s="56" t="s">
        <v>69</v>
      </c>
      <c r="E4" s="56"/>
      <c r="F4" s="63"/>
      <c r="G4" s="67" t="s">
        <v>70</v>
      </c>
    </row>
    <row r="5" ht="20.25" customHeight="1" spans="1:7">
      <c r="A5" s="68" t="s">
        <v>60</v>
      </c>
      <c r="B5" s="69" t="s">
        <v>61</v>
      </c>
      <c r="C5" s="70"/>
      <c r="D5" s="70" t="s">
        <v>33</v>
      </c>
      <c r="E5" s="70" t="s">
        <v>162</v>
      </c>
      <c r="F5" s="70" t="s">
        <v>163</v>
      </c>
      <c r="G5" s="70"/>
    </row>
    <row r="6" ht="23" customHeight="1" spans="1:7">
      <c r="A6" s="71" t="s">
        <v>164</v>
      </c>
      <c r="B6" s="71" t="s">
        <v>165</v>
      </c>
      <c r="C6" s="71" t="s">
        <v>166</v>
      </c>
      <c r="D6" s="39"/>
      <c r="E6" s="71" t="s">
        <v>167</v>
      </c>
      <c r="F6" s="71" t="s">
        <v>168</v>
      </c>
      <c r="G6" s="71" t="s">
        <v>169</v>
      </c>
    </row>
    <row r="7" ht="23" customHeight="1" spans="1:7">
      <c r="A7" s="72" t="s">
        <v>71</v>
      </c>
      <c r="B7" s="72" t="s">
        <v>72</v>
      </c>
      <c r="C7" s="40">
        <v>78403910.58</v>
      </c>
      <c r="D7" s="40">
        <v>42646059.38</v>
      </c>
      <c r="E7" s="40">
        <v>37524117.93</v>
      </c>
      <c r="F7" s="40">
        <v>5121941.45</v>
      </c>
      <c r="G7" s="40">
        <v>35757851.2</v>
      </c>
    </row>
    <row r="8" ht="23" customHeight="1" spans="1:7">
      <c r="A8" s="72" t="s">
        <v>77</v>
      </c>
      <c r="B8" s="73" t="s">
        <v>78</v>
      </c>
      <c r="C8" s="40">
        <v>4108202.4</v>
      </c>
      <c r="D8" s="40">
        <v>4108202.4</v>
      </c>
      <c r="E8" s="40">
        <v>4020002.4</v>
      </c>
      <c r="F8" s="40">
        <v>88200</v>
      </c>
      <c r="G8" s="40"/>
    </row>
    <row r="9" ht="23" customHeight="1" spans="1:7">
      <c r="A9" s="72" t="s">
        <v>79</v>
      </c>
      <c r="B9" s="74" t="s">
        <v>80</v>
      </c>
      <c r="C9" s="40">
        <v>5940</v>
      </c>
      <c r="D9" s="40">
        <v>5940</v>
      </c>
      <c r="E9" s="40"/>
      <c r="F9" s="40">
        <v>5940</v>
      </c>
      <c r="G9" s="40"/>
    </row>
    <row r="10" ht="23" customHeight="1" spans="1:7">
      <c r="A10" s="72" t="s">
        <v>81</v>
      </c>
      <c r="B10" s="74" t="s">
        <v>82</v>
      </c>
      <c r="C10" s="40">
        <v>82260</v>
      </c>
      <c r="D10" s="40">
        <v>82260</v>
      </c>
      <c r="E10" s="40"/>
      <c r="F10" s="40">
        <v>82260</v>
      </c>
      <c r="G10" s="40"/>
    </row>
    <row r="11" ht="23" customHeight="1" spans="1:7">
      <c r="A11" s="72" t="s">
        <v>83</v>
      </c>
      <c r="B11" s="74" t="s">
        <v>84</v>
      </c>
      <c r="C11" s="40">
        <v>4020002.4</v>
      </c>
      <c r="D11" s="40">
        <v>4020002.4</v>
      </c>
      <c r="E11" s="40">
        <v>4020002.4</v>
      </c>
      <c r="F11" s="40"/>
      <c r="G11" s="40"/>
    </row>
    <row r="12" ht="23" customHeight="1" spans="1:7">
      <c r="A12" s="72" t="s">
        <v>85</v>
      </c>
      <c r="B12" s="73" t="s">
        <v>86</v>
      </c>
      <c r="C12" s="40">
        <v>14858488.49</v>
      </c>
      <c r="D12" s="40">
        <v>12763837.29</v>
      </c>
      <c r="E12" s="40">
        <v>11534254.96</v>
      </c>
      <c r="F12" s="40">
        <v>1229582.33</v>
      </c>
      <c r="G12" s="40">
        <v>2094651.2</v>
      </c>
    </row>
    <row r="13" ht="23" customHeight="1" spans="1:7">
      <c r="A13" s="72" t="s">
        <v>87</v>
      </c>
      <c r="B13" s="74" t="s">
        <v>88</v>
      </c>
      <c r="C13" s="40">
        <v>1320000</v>
      </c>
      <c r="D13" s="40"/>
      <c r="E13" s="40"/>
      <c r="F13" s="40"/>
      <c r="G13" s="40">
        <v>1320000</v>
      </c>
    </row>
    <row r="14" ht="23" customHeight="1" spans="1:7">
      <c r="A14" s="72" t="s">
        <v>89</v>
      </c>
      <c r="B14" s="74" t="s">
        <v>90</v>
      </c>
      <c r="C14" s="40">
        <v>13538488.49</v>
      </c>
      <c r="D14" s="40">
        <v>12763837.29</v>
      </c>
      <c r="E14" s="40">
        <v>11534254.96</v>
      </c>
      <c r="F14" s="40">
        <v>1229582.33</v>
      </c>
      <c r="G14" s="40">
        <v>774651.2</v>
      </c>
    </row>
    <row r="15" ht="23" customHeight="1" spans="1:7">
      <c r="A15" s="72" t="s">
        <v>91</v>
      </c>
      <c r="B15" s="73" t="s">
        <v>92</v>
      </c>
      <c r="C15" s="40">
        <v>16668455</v>
      </c>
      <c r="D15" s="40">
        <v>3953600</v>
      </c>
      <c r="E15" s="40">
        <v>3953600</v>
      </c>
      <c r="F15" s="40"/>
      <c r="G15" s="40">
        <v>12714855</v>
      </c>
    </row>
    <row r="16" ht="23" customHeight="1" spans="1:7">
      <c r="A16" s="72" t="s">
        <v>93</v>
      </c>
      <c r="B16" s="74" t="s">
        <v>94</v>
      </c>
      <c r="C16" s="40">
        <v>6070000</v>
      </c>
      <c r="D16" s="40"/>
      <c r="E16" s="40"/>
      <c r="F16" s="40"/>
      <c r="G16" s="40">
        <v>6070000</v>
      </c>
    </row>
    <row r="17" ht="23" customHeight="1" spans="1:7">
      <c r="A17" s="72" t="s">
        <v>97</v>
      </c>
      <c r="B17" s="74" t="s">
        <v>98</v>
      </c>
      <c r="C17" s="40">
        <v>6853600</v>
      </c>
      <c r="D17" s="40">
        <v>3953600</v>
      </c>
      <c r="E17" s="40">
        <v>3953600</v>
      </c>
      <c r="F17" s="40"/>
      <c r="G17" s="40">
        <v>2900000</v>
      </c>
    </row>
    <row r="18" ht="23" customHeight="1" spans="1:7">
      <c r="A18" s="72" t="s">
        <v>99</v>
      </c>
      <c r="B18" s="74" t="s">
        <v>100</v>
      </c>
      <c r="C18" s="40">
        <v>1000000</v>
      </c>
      <c r="D18" s="40"/>
      <c r="E18" s="40"/>
      <c r="F18" s="40"/>
      <c r="G18" s="40">
        <v>1000000</v>
      </c>
    </row>
    <row r="19" ht="23" customHeight="1" spans="1:7">
      <c r="A19" s="72" t="s">
        <v>101</v>
      </c>
      <c r="B19" s="74" t="s">
        <v>102</v>
      </c>
      <c r="C19" s="40">
        <v>2744855</v>
      </c>
      <c r="D19" s="40"/>
      <c r="E19" s="40"/>
      <c r="F19" s="40"/>
      <c r="G19" s="40">
        <v>2744855</v>
      </c>
    </row>
    <row r="20" ht="23" customHeight="1" spans="1:7">
      <c r="A20" s="72" t="s">
        <v>103</v>
      </c>
      <c r="B20" s="73" t="s">
        <v>104</v>
      </c>
      <c r="C20" s="40">
        <v>42635964.02</v>
      </c>
      <c r="D20" s="40">
        <v>21687619.02</v>
      </c>
      <c r="E20" s="40">
        <v>17883459.9</v>
      </c>
      <c r="F20" s="40">
        <v>3804159.12</v>
      </c>
      <c r="G20" s="40">
        <v>20948345</v>
      </c>
    </row>
    <row r="21" ht="23" customHeight="1" spans="1:7">
      <c r="A21" s="72" t="s">
        <v>105</v>
      </c>
      <c r="B21" s="74" t="s">
        <v>106</v>
      </c>
      <c r="C21" s="40">
        <v>14483480.05</v>
      </c>
      <c r="D21" s="40">
        <v>14483480.05</v>
      </c>
      <c r="E21" s="40">
        <v>11340102.9</v>
      </c>
      <c r="F21" s="40">
        <v>3143377.15</v>
      </c>
      <c r="G21" s="40"/>
    </row>
    <row r="22" ht="23" customHeight="1" spans="1:7">
      <c r="A22" s="72" t="s">
        <v>107</v>
      </c>
      <c r="B22" s="74" t="s">
        <v>76</v>
      </c>
      <c r="C22" s="40">
        <v>6514950</v>
      </c>
      <c r="D22" s="40"/>
      <c r="E22" s="40"/>
      <c r="F22" s="40"/>
      <c r="G22" s="40">
        <v>6514950</v>
      </c>
    </row>
    <row r="23" ht="23" customHeight="1" spans="1:7">
      <c r="A23" s="72" t="s">
        <v>108</v>
      </c>
      <c r="B23" s="74" t="s">
        <v>109</v>
      </c>
      <c r="C23" s="40">
        <v>5356180</v>
      </c>
      <c r="D23" s="40"/>
      <c r="E23" s="40"/>
      <c r="F23" s="40"/>
      <c r="G23" s="40">
        <v>5356180</v>
      </c>
    </row>
    <row r="24" ht="23" customHeight="1" spans="1:7">
      <c r="A24" s="72" t="s">
        <v>110</v>
      </c>
      <c r="B24" s="74" t="s">
        <v>111</v>
      </c>
      <c r="C24" s="40">
        <v>829109.71</v>
      </c>
      <c r="D24" s="40">
        <v>679109.71</v>
      </c>
      <c r="E24" s="40">
        <v>622219</v>
      </c>
      <c r="F24" s="40">
        <v>56890.71</v>
      </c>
      <c r="G24" s="40">
        <v>150000</v>
      </c>
    </row>
    <row r="25" ht="23" customHeight="1" spans="1:7">
      <c r="A25" s="72" t="s">
        <v>112</v>
      </c>
      <c r="B25" s="74" t="s">
        <v>113</v>
      </c>
      <c r="C25" s="40">
        <v>3123000</v>
      </c>
      <c r="D25" s="40"/>
      <c r="E25" s="40"/>
      <c r="F25" s="40"/>
      <c r="G25" s="40">
        <v>3123000</v>
      </c>
    </row>
    <row r="26" ht="23" customHeight="1" spans="1:7">
      <c r="A26" s="72" t="s">
        <v>114</v>
      </c>
      <c r="B26" s="74" t="s">
        <v>115</v>
      </c>
      <c r="C26" s="40">
        <v>6525029.26</v>
      </c>
      <c r="D26" s="40">
        <v>6525029.26</v>
      </c>
      <c r="E26" s="40">
        <v>5921138</v>
      </c>
      <c r="F26" s="40">
        <v>603891.26</v>
      </c>
      <c r="G26" s="40"/>
    </row>
    <row r="27" ht="23" customHeight="1" spans="1:7">
      <c r="A27" s="72" t="s">
        <v>116</v>
      </c>
      <c r="B27" s="74" t="s">
        <v>117</v>
      </c>
      <c r="C27" s="40">
        <v>5804215</v>
      </c>
      <c r="D27" s="40"/>
      <c r="E27" s="40"/>
      <c r="F27" s="40"/>
      <c r="G27" s="40">
        <v>5804215</v>
      </c>
    </row>
    <row r="28" ht="23" customHeight="1" spans="1:7">
      <c r="A28" s="72" t="s">
        <v>118</v>
      </c>
      <c r="B28" s="73" t="s">
        <v>119</v>
      </c>
      <c r="C28" s="40">
        <v>132800.67</v>
      </c>
      <c r="D28" s="40">
        <v>132800.67</v>
      </c>
      <c r="E28" s="40">
        <v>132800.67</v>
      </c>
      <c r="F28" s="40"/>
      <c r="G28" s="40"/>
    </row>
    <row r="29" ht="23" customHeight="1" spans="1:7">
      <c r="A29" s="72" t="s">
        <v>120</v>
      </c>
      <c r="B29" s="74" t="s">
        <v>119</v>
      </c>
      <c r="C29" s="40">
        <v>132800.67</v>
      </c>
      <c r="D29" s="40">
        <v>132800.67</v>
      </c>
      <c r="E29" s="40">
        <v>132800.67</v>
      </c>
      <c r="F29" s="40"/>
      <c r="G29" s="40"/>
    </row>
    <row r="30" ht="23" customHeight="1" spans="1:7">
      <c r="A30" s="72" t="s">
        <v>121</v>
      </c>
      <c r="B30" s="72" t="s">
        <v>122</v>
      </c>
      <c r="C30" s="40">
        <v>10088060.6</v>
      </c>
      <c r="D30" s="40">
        <v>4667511.8</v>
      </c>
      <c r="E30" s="40">
        <v>4667511.8</v>
      </c>
      <c r="F30" s="40"/>
      <c r="G30" s="40">
        <v>5420548.8</v>
      </c>
    </row>
    <row r="31" ht="23" customHeight="1" spans="1:7">
      <c r="A31" s="72" t="s">
        <v>123</v>
      </c>
      <c r="B31" s="73" t="s">
        <v>124</v>
      </c>
      <c r="C31" s="40">
        <v>5420548.8</v>
      </c>
      <c r="D31" s="40"/>
      <c r="E31" s="40"/>
      <c r="F31" s="40"/>
      <c r="G31" s="40">
        <v>5420548.8</v>
      </c>
    </row>
    <row r="32" ht="23" customHeight="1" spans="1:7">
      <c r="A32" s="72" t="s">
        <v>125</v>
      </c>
      <c r="B32" s="74" t="s">
        <v>126</v>
      </c>
      <c r="C32" s="40">
        <v>5420548.8</v>
      </c>
      <c r="D32" s="40"/>
      <c r="E32" s="40"/>
      <c r="F32" s="40"/>
      <c r="G32" s="40">
        <v>5420548.8</v>
      </c>
    </row>
    <row r="33" ht="23" customHeight="1" spans="1:7">
      <c r="A33" s="72" t="s">
        <v>127</v>
      </c>
      <c r="B33" s="73" t="s">
        <v>128</v>
      </c>
      <c r="C33" s="40">
        <v>4667511.8</v>
      </c>
      <c r="D33" s="40">
        <v>4667511.8</v>
      </c>
      <c r="E33" s="40">
        <v>4667511.8</v>
      </c>
      <c r="F33" s="40"/>
      <c r="G33" s="40"/>
    </row>
    <row r="34" ht="23" customHeight="1" spans="1:7">
      <c r="A34" s="72" t="s">
        <v>129</v>
      </c>
      <c r="B34" s="74" t="s">
        <v>130</v>
      </c>
      <c r="C34" s="40">
        <v>1064528.14</v>
      </c>
      <c r="D34" s="40">
        <v>1064528.14</v>
      </c>
      <c r="E34" s="40">
        <v>1064528.14</v>
      </c>
      <c r="F34" s="40"/>
      <c r="G34" s="40"/>
    </row>
    <row r="35" ht="23" customHeight="1" spans="1:7">
      <c r="A35" s="72" t="s">
        <v>131</v>
      </c>
      <c r="B35" s="74" t="s">
        <v>132</v>
      </c>
      <c r="C35" s="40">
        <v>1884668.52</v>
      </c>
      <c r="D35" s="40">
        <v>1884668.52</v>
      </c>
      <c r="E35" s="40">
        <v>1884668.52</v>
      </c>
      <c r="F35" s="40"/>
      <c r="G35" s="40"/>
    </row>
    <row r="36" ht="23" customHeight="1" spans="1:7">
      <c r="A36" s="72" t="s">
        <v>133</v>
      </c>
      <c r="B36" s="74" t="s">
        <v>134</v>
      </c>
      <c r="C36" s="40">
        <v>1574795.14</v>
      </c>
      <c r="D36" s="40">
        <v>1574795.14</v>
      </c>
      <c r="E36" s="40">
        <v>1574795.14</v>
      </c>
      <c r="F36" s="40"/>
      <c r="G36" s="40"/>
    </row>
    <row r="37" ht="23" customHeight="1" spans="1:7">
      <c r="A37" s="72" t="s">
        <v>135</v>
      </c>
      <c r="B37" s="74" t="s">
        <v>136</v>
      </c>
      <c r="C37" s="40">
        <v>143520</v>
      </c>
      <c r="D37" s="40">
        <v>143520</v>
      </c>
      <c r="E37" s="40">
        <v>143520</v>
      </c>
      <c r="F37" s="40"/>
      <c r="G37" s="40"/>
    </row>
    <row r="38" ht="23" customHeight="1" spans="1:7">
      <c r="A38" s="72" t="s">
        <v>141</v>
      </c>
      <c r="B38" s="72" t="s">
        <v>142</v>
      </c>
      <c r="C38" s="40">
        <v>2970240.56</v>
      </c>
      <c r="D38" s="40">
        <v>2970240.56</v>
      </c>
      <c r="E38" s="40">
        <v>2970240.56</v>
      </c>
      <c r="F38" s="40"/>
      <c r="G38" s="40"/>
    </row>
    <row r="39" ht="23" customHeight="1" spans="1:7">
      <c r="A39" s="72" t="s">
        <v>143</v>
      </c>
      <c r="B39" s="73" t="s">
        <v>144</v>
      </c>
      <c r="C39" s="40">
        <v>2970240.56</v>
      </c>
      <c r="D39" s="40">
        <v>2970240.56</v>
      </c>
      <c r="E39" s="40">
        <v>2970240.56</v>
      </c>
      <c r="F39" s="40"/>
      <c r="G39" s="40"/>
    </row>
    <row r="40" ht="23" customHeight="1" spans="1:7">
      <c r="A40" s="72" t="s">
        <v>145</v>
      </c>
      <c r="B40" s="74" t="s">
        <v>146</v>
      </c>
      <c r="C40" s="40">
        <v>2970240.56</v>
      </c>
      <c r="D40" s="40">
        <v>2970240.56</v>
      </c>
      <c r="E40" s="40">
        <v>2970240.56</v>
      </c>
      <c r="F40" s="40"/>
      <c r="G40" s="40"/>
    </row>
    <row r="41" ht="23" customHeight="1" spans="1:7">
      <c r="A41" s="75" t="s">
        <v>147</v>
      </c>
      <c r="B41" s="76" t="s">
        <v>147</v>
      </c>
      <c r="C41" s="40">
        <v>91462211.74</v>
      </c>
      <c r="D41" s="40">
        <v>50283811.74</v>
      </c>
      <c r="E41" s="40">
        <v>45161870.29</v>
      </c>
      <c r="F41" s="40">
        <v>5121941.45</v>
      </c>
      <c r="G41" s="40">
        <v>41178400</v>
      </c>
    </row>
  </sheetData>
  <mergeCells count="7">
    <mergeCell ref="A2:G2"/>
    <mergeCell ref="A3:E3"/>
    <mergeCell ref="A4:B4"/>
    <mergeCell ref="D4:F4"/>
    <mergeCell ref="A41:B41"/>
    <mergeCell ref="C4:C5"/>
    <mergeCell ref="G4:G5"/>
  </mergeCells>
  <pageMargins left="0.751388888888889" right="0.751388888888889" top="1" bottom="1" header="0.5" footer="0.5"/>
  <pageSetup paperSize="9" scale="85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view="pageBreakPreview" zoomScaleNormal="100" zoomScaleSheetLayoutView="100" workbookViewId="0">
      <selection activeCell="I38" sqref="I38"/>
    </sheetView>
  </sheetViews>
  <sheetFormatPr defaultColWidth="9.14166666666667" defaultRowHeight="14.25" customHeight="1" outlineLevelRow="6" outlineLevelCol="5"/>
  <cols>
    <col min="1" max="1" width="27.425" customWidth="1"/>
    <col min="2" max="6" width="20.775" customWidth="1"/>
  </cols>
  <sheetData>
    <row r="1" ht="12" customHeight="1" spans="1:6">
      <c r="A1" s="51"/>
      <c r="B1" s="51"/>
      <c r="C1" s="52"/>
      <c r="F1" s="62" t="s">
        <v>170</v>
      </c>
    </row>
    <row r="2" ht="25.5" customHeight="1" spans="1:6">
      <c r="A2" s="53" t="s">
        <v>171</v>
      </c>
      <c r="B2" s="53"/>
      <c r="C2" s="53"/>
      <c r="D2" s="53"/>
      <c r="E2" s="53"/>
      <c r="F2" s="53"/>
    </row>
    <row r="3" ht="15.75" customHeight="1" spans="1:6">
      <c r="A3" s="25" t="str">
        <f>"单位名称："&amp;"云南省退役军人事务厅"</f>
        <v>单位名称：云南省退役军人事务厅</v>
      </c>
      <c r="B3" s="51"/>
      <c r="C3" s="52"/>
      <c r="F3" s="62" t="s">
        <v>172</v>
      </c>
    </row>
    <row r="4" ht="19.5" customHeight="1" spans="1:6">
      <c r="A4" s="28" t="s">
        <v>173</v>
      </c>
      <c r="B4" s="54" t="s">
        <v>174</v>
      </c>
      <c r="C4" s="55" t="s">
        <v>175</v>
      </c>
      <c r="D4" s="56"/>
      <c r="E4" s="63"/>
      <c r="F4" s="54" t="s">
        <v>176</v>
      </c>
    </row>
    <row r="5" ht="19.5" customHeight="1" spans="1:6">
      <c r="A5" s="32"/>
      <c r="B5" s="57"/>
      <c r="C5" s="39" t="s">
        <v>33</v>
      </c>
      <c r="D5" s="39" t="s">
        <v>177</v>
      </c>
      <c r="E5" s="39" t="s">
        <v>178</v>
      </c>
      <c r="F5" s="57"/>
    </row>
    <row r="6" ht="36" customHeight="1" spans="1:6">
      <c r="A6" s="58">
        <v>1</v>
      </c>
      <c r="B6" s="58">
        <v>2</v>
      </c>
      <c r="C6" s="59">
        <v>3</v>
      </c>
      <c r="D6" s="58">
        <v>4</v>
      </c>
      <c r="E6" s="58">
        <v>5</v>
      </c>
      <c r="F6" s="58">
        <v>6</v>
      </c>
    </row>
    <row r="7" ht="41" customHeight="1" spans="1:6">
      <c r="A7" s="60">
        <v>511820</v>
      </c>
      <c r="B7" s="60">
        <v>100000</v>
      </c>
      <c r="C7" s="61">
        <v>327800</v>
      </c>
      <c r="D7" s="60"/>
      <c r="E7" s="60">
        <v>327800</v>
      </c>
      <c r="F7" s="60">
        <v>84020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44"/>
  <sheetViews>
    <sheetView showZeros="0" view="pageBreakPreview" zoomScaleNormal="100" zoomScaleSheetLayoutView="100" topLeftCell="A136" workbookViewId="0">
      <selection activeCell="I38" sqref="I38"/>
    </sheetView>
  </sheetViews>
  <sheetFormatPr defaultColWidth="9.14166666666667" defaultRowHeight="14.25" customHeight="1"/>
  <cols>
    <col min="1" max="1" width="14.5583333333333" customWidth="1"/>
    <col min="2" max="2" width="19.225" customWidth="1"/>
    <col min="3" max="3" width="10.225" customWidth="1"/>
    <col min="4" max="4" width="7.225" customWidth="1"/>
    <col min="5" max="5" width="14.4416666666667" customWidth="1"/>
    <col min="6" max="6" width="6.89166666666667" customWidth="1"/>
    <col min="7" max="7" width="13.4416666666667" customWidth="1"/>
    <col min="8" max="10" width="12.775" customWidth="1"/>
    <col min="11" max="11" width="3.33333333333333" customWidth="1"/>
    <col min="12" max="12" width="12.775" customWidth="1"/>
    <col min="13" max="15" width="2.44166666666667" customWidth="1"/>
    <col min="16" max="16" width="11.4416666666667" customWidth="1"/>
    <col min="17" max="24" width="2.44166666666667" customWidth="1"/>
  </cols>
  <sheetData>
    <row r="1" ht="13.5" customHeight="1" spans="4:23">
      <c r="D1" s="23"/>
      <c r="E1" s="23"/>
      <c r="F1" s="23"/>
      <c r="G1" s="23"/>
      <c r="U1" s="44"/>
      <c r="W1" s="45" t="s">
        <v>179</v>
      </c>
    </row>
    <row r="2" ht="27.75" customHeight="1" spans="1:23">
      <c r="A2" s="24" t="s">
        <v>180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ht="13.5" customHeight="1" spans="1:23">
      <c r="A3" s="25" t="str">
        <f>"单位名称："&amp;"云南省退役军人事务厅"</f>
        <v>单位名称：云南省退役军人事务厅</v>
      </c>
      <c r="B3" s="26"/>
      <c r="C3" s="26"/>
      <c r="D3" s="26"/>
      <c r="E3" s="26"/>
      <c r="F3" s="26"/>
      <c r="G3" s="26"/>
      <c r="H3" s="38"/>
      <c r="I3" s="38"/>
      <c r="J3" s="38"/>
      <c r="K3" s="38"/>
      <c r="L3" s="38"/>
      <c r="M3" s="38"/>
      <c r="N3" s="38"/>
      <c r="O3" s="38"/>
      <c r="P3" s="38"/>
      <c r="Q3" s="38"/>
      <c r="U3" s="44"/>
      <c r="W3" s="46" t="s">
        <v>172</v>
      </c>
    </row>
    <row r="4" ht="21.75" customHeight="1" spans="1:23">
      <c r="A4" s="27" t="s">
        <v>181</v>
      </c>
      <c r="B4" s="27" t="s">
        <v>182</v>
      </c>
      <c r="C4" s="27" t="s">
        <v>183</v>
      </c>
      <c r="D4" s="28" t="s">
        <v>184</v>
      </c>
      <c r="E4" s="28" t="s">
        <v>185</v>
      </c>
      <c r="F4" s="28" t="s">
        <v>186</v>
      </c>
      <c r="G4" s="28" t="s">
        <v>187</v>
      </c>
      <c r="H4" s="39" t="s">
        <v>188</v>
      </c>
      <c r="I4" s="39"/>
      <c r="J4" s="39"/>
      <c r="K4" s="39"/>
      <c r="L4" s="41"/>
      <c r="M4" s="41"/>
      <c r="N4" s="41"/>
      <c r="O4" s="41"/>
      <c r="P4" s="41"/>
      <c r="Q4" s="42"/>
      <c r="R4" s="39"/>
      <c r="S4" s="39"/>
      <c r="T4" s="39"/>
      <c r="U4" s="39"/>
      <c r="V4" s="39"/>
      <c r="W4" s="39"/>
    </row>
    <row r="5" ht="21.75" customHeight="1" spans="1:23">
      <c r="A5" s="29"/>
      <c r="B5" s="29"/>
      <c r="C5" s="29"/>
      <c r="D5" s="30"/>
      <c r="E5" s="30"/>
      <c r="F5" s="30"/>
      <c r="G5" s="30"/>
      <c r="H5" s="39" t="s">
        <v>31</v>
      </c>
      <c r="I5" s="42" t="s">
        <v>34</v>
      </c>
      <c r="J5" s="42"/>
      <c r="K5" s="42"/>
      <c r="L5" s="41"/>
      <c r="M5" s="41"/>
      <c r="N5" s="41" t="s">
        <v>189</v>
      </c>
      <c r="O5" s="41"/>
      <c r="P5" s="41"/>
      <c r="Q5" s="42" t="s">
        <v>37</v>
      </c>
      <c r="R5" s="39" t="s">
        <v>63</v>
      </c>
      <c r="S5" s="42"/>
      <c r="T5" s="42"/>
      <c r="U5" s="42"/>
      <c r="V5" s="42"/>
      <c r="W5" s="42"/>
    </row>
    <row r="6" ht="15" customHeight="1" spans="1:23">
      <c r="A6" s="31"/>
      <c r="B6" s="31"/>
      <c r="C6" s="31"/>
      <c r="D6" s="32"/>
      <c r="E6" s="32"/>
      <c r="F6" s="32"/>
      <c r="G6" s="32"/>
      <c r="H6" s="39"/>
      <c r="I6" s="42" t="s">
        <v>190</v>
      </c>
      <c r="J6" s="42" t="s">
        <v>191</v>
      </c>
      <c r="K6" s="42" t="s">
        <v>192</v>
      </c>
      <c r="L6" s="43" t="s">
        <v>193</v>
      </c>
      <c r="M6" s="43" t="s">
        <v>194</v>
      </c>
      <c r="N6" s="43" t="s">
        <v>34</v>
      </c>
      <c r="O6" s="43" t="s">
        <v>35</v>
      </c>
      <c r="P6" s="43" t="s">
        <v>36</v>
      </c>
      <c r="Q6" s="42"/>
      <c r="R6" s="42" t="s">
        <v>33</v>
      </c>
      <c r="S6" s="42" t="s">
        <v>44</v>
      </c>
      <c r="T6" s="42" t="s">
        <v>195</v>
      </c>
      <c r="U6" s="42" t="s">
        <v>40</v>
      </c>
      <c r="V6" s="42" t="s">
        <v>41</v>
      </c>
      <c r="W6" s="42" t="s">
        <v>42</v>
      </c>
    </row>
    <row r="7" ht="107" customHeight="1" spans="1:23">
      <c r="A7" s="31"/>
      <c r="B7" s="31"/>
      <c r="C7" s="31"/>
      <c r="D7" s="32"/>
      <c r="E7" s="32"/>
      <c r="F7" s="32"/>
      <c r="G7" s="32"/>
      <c r="H7" s="39"/>
      <c r="I7" s="42"/>
      <c r="J7" s="42"/>
      <c r="K7" s="42"/>
      <c r="L7" s="43"/>
      <c r="M7" s="43"/>
      <c r="N7" s="43"/>
      <c r="O7" s="43"/>
      <c r="P7" s="43"/>
      <c r="Q7" s="42"/>
      <c r="R7" s="42"/>
      <c r="S7" s="42"/>
      <c r="T7" s="42"/>
      <c r="U7" s="42"/>
      <c r="V7" s="42"/>
      <c r="W7" s="42"/>
    </row>
    <row r="8" ht="15" customHeight="1" spans="1:23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  <c r="R8" s="33">
        <v>18</v>
      </c>
      <c r="S8" s="33">
        <v>19</v>
      </c>
      <c r="T8" s="33">
        <v>20</v>
      </c>
      <c r="U8" s="33">
        <v>21</v>
      </c>
      <c r="V8" s="33">
        <v>22</v>
      </c>
      <c r="W8" s="33">
        <v>23</v>
      </c>
    </row>
    <row r="9" ht="36" customHeight="1" spans="1:23">
      <c r="A9" s="34" t="s">
        <v>46</v>
      </c>
      <c r="B9" s="35"/>
      <c r="C9" s="34"/>
      <c r="D9" s="34"/>
      <c r="E9" s="34"/>
      <c r="F9" s="34"/>
      <c r="G9" s="34"/>
      <c r="H9" s="40">
        <v>50283811.74</v>
      </c>
      <c r="I9" s="40">
        <v>50283811.74</v>
      </c>
      <c r="J9" s="40">
        <v>11446339.61</v>
      </c>
      <c r="K9" s="40"/>
      <c r="L9" s="40">
        <v>38837472.13</v>
      </c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ht="28" customHeight="1" spans="1:23">
      <c r="A10" s="36" t="s">
        <v>46</v>
      </c>
      <c r="B10" s="35"/>
      <c r="C10" s="34"/>
      <c r="D10" s="34"/>
      <c r="E10" s="34"/>
      <c r="F10" s="34"/>
      <c r="G10" s="34"/>
      <c r="H10" s="40">
        <v>18861188.41</v>
      </c>
      <c r="I10" s="40">
        <v>18861188.41</v>
      </c>
      <c r="J10" s="40">
        <v>4554830.82</v>
      </c>
      <c r="K10" s="40"/>
      <c r="L10" s="40">
        <v>14306357.59</v>
      </c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</row>
    <row r="11" ht="28" customHeight="1" spans="1:23">
      <c r="A11" s="37" t="s">
        <v>46</v>
      </c>
      <c r="B11" s="35" t="s">
        <v>196</v>
      </c>
      <c r="C11" s="34" t="s">
        <v>197</v>
      </c>
      <c r="D11" s="34" t="s">
        <v>105</v>
      </c>
      <c r="E11" s="34" t="s">
        <v>106</v>
      </c>
      <c r="F11" s="34" t="s">
        <v>198</v>
      </c>
      <c r="G11" s="34" t="s">
        <v>199</v>
      </c>
      <c r="H11" s="40">
        <v>3916407.6</v>
      </c>
      <c r="I11" s="40">
        <v>3916407.6</v>
      </c>
      <c r="J11" s="40">
        <v>979101.9</v>
      </c>
      <c r="K11" s="40"/>
      <c r="L11" s="40">
        <v>2937305.7</v>
      </c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2" ht="28" customHeight="1" spans="1:23">
      <c r="A12" s="37" t="s">
        <v>46</v>
      </c>
      <c r="B12" s="35" t="s">
        <v>196</v>
      </c>
      <c r="C12" s="34" t="s">
        <v>197</v>
      </c>
      <c r="D12" s="34" t="s">
        <v>105</v>
      </c>
      <c r="E12" s="34" t="s">
        <v>106</v>
      </c>
      <c r="F12" s="34" t="s">
        <v>200</v>
      </c>
      <c r="G12" s="34" t="s">
        <v>201</v>
      </c>
      <c r="H12" s="40">
        <v>4770297</v>
      </c>
      <c r="I12" s="40">
        <v>4770297</v>
      </c>
      <c r="J12" s="40">
        <v>1192574.25</v>
      </c>
      <c r="K12" s="40"/>
      <c r="L12" s="40">
        <v>3577722.75</v>
      </c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</row>
    <row r="13" ht="28" customHeight="1" spans="1:23">
      <c r="A13" s="37" t="s">
        <v>46</v>
      </c>
      <c r="B13" s="35" t="s">
        <v>196</v>
      </c>
      <c r="C13" s="34" t="s">
        <v>197</v>
      </c>
      <c r="D13" s="34" t="s">
        <v>105</v>
      </c>
      <c r="E13" s="34" t="s">
        <v>106</v>
      </c>
      <c r="F13" s="34" t="s">
        <v>202</v>
      </c>
      <c r="G13" s="34" t="s">
        <v>203</v>
      </c>
      <c r="H13" s="40">
        <v>349992.3</v>
      </c>
      <c r="I13" s="40">
        <v>349992.3</v>
      </c>
      <c r="J13" s="40">
        <v>87498.08</v>
      </c>
      <c r="K13" s="40"/>
      <c r="L13" s="40">
        <v>262494.22</v>
      </c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</row>
    <row r="14" ht="28" customHeight="1" spans="1:23">
      <c r="A14" s="37" t="s">
        <v>46</v>
      </c>
      <c r="B14" s="35" t="s">
        <v>204</v>
      </c>
      <c r="C14" s="34" t="s">
        <v>205</v>
      </c>
      <c r="D14" s="34" t="s">
        <v>83</v>
      </c>
      <c r="E14" s="34" t="s">
        <v>84</v>
      </c>
      <c r="F14" s="34" t="s">
        <v>206</v>
      </c>
      <c r="G14" s="34" t="s">
        <v>207</v>
      </c>
      <c r="H14" s="40">
        <v>1577078.72</v>
      </c>
      <c r="I14" s="40">
        <v>1577078.72</v>
      </c>
      <c r="J14" s="40">
        <v>394269.68</v>
      </c>
      <c r="K14" s="40"/>
      <c r="L14" s="40">
        <v>1182809.04</v>
      </c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</row>
    <row r="15" ht="28" customHeight="1" spans="1:23">
      <c r="A15" s="37" t="s">
        <v>46</v>
      </c>
      <c r="B15" s="35" t="s">
        <v>204</v>
      </c>
      <c r="C15" s="34" t="s">
        <v>205</v>
      </c>
      <c r="D15" s="34" t="s">
        <v>120</v>
      </c>
      <c r="E15" s="34" t="s">
        <v>119</v>
      </c>
      <c r="F15" s="34" t="s">
        <v>208</v>
      </c>
      <c r="G15" s="34" t="s">
        <v>209</v>
      </c>
      <c r="H15" s="40">
        <v>15326.04</v>
      </c>
      <c r="I15" s="40">
        <v>15326.04</v>
      </c>
      <c r="J15" s="40">
        <v>3831.51</v>
      </c>
      <c r="K15" s="40"/>
      <c r="L15" s="40">
        <v>11494.53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</row>
    <row r="16" ht="28" customHeight="1" spans="1:23">
      <c r="A16" s="37" t="s">
        <v>46</v>
      </c>
      <c r="B16" s="35" t="s">
        <v>204</v>
      </c>
      <c r="C16" s="34" t="s">
        <v>205</v>
      </c>
      <c r="D16" s="34" t="s">
        <v>129</v>
      </c>
      <c r="E16" s="34" t="s">
        <v>130</v>
      </c>
      <c r="F16" s="34" t="s">
        <v>210</v>
      </c>
      <c r="G16" s="34" t="s">
        <v>211</v>
      </c>
      <c r="H16" s="40">
        <v>1064528.14</v>
      </c>
      <c r="I16" s="40">
        <v>1064528.14</v>
      </c>
      <c r="J16" s="40">
        <v>266132.04</v>
      </c>
      <c r="K16" s="40"/>
      <c r="L16" s="40">
        <v>798396.1</v>
      </c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</row>
    <row r="17" ht="28" customHeight="1" spans="1:23">
      <c r="A17" s="37" t="s">
        <v>46</v>
      </c>
      <c r="B17" s="35" t="s">
        <v>204</v>
      </c>
      <c r="C17" s="34" t="s">
        <v>205</v>
      </c>
      <c r="D17" s="34" t="s">
        <v>133</v>
      </c>
      <c r="E17" s="34" t="s">
        <v>134</v>
      </c>
      <c r="F17" s="34" t="s">
        <v>212</v>
      </c>
      <c r="G17" s="34" t="s">
        <v>213</v>
      </c>
      <c r="H17" s="40">
        <v>492837.1</v>
      </c>
      <c r="I17" s="40">
        <v>492837.1</v>
      </c>
      <c r="J17" s="40">
        <v>123209.28</v>
      </c>
      <c r="K17" s="40"/>
      <c r="L17" s="40">
        <v>369627.82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ht="28" customHeight="1" spans="1:23">
      <c r="A18" s="37" t="s">
        <v>46</v>
      </c>
      <c r="B18" s="35" t="s">
        <v>204</v>
      </c>
      <c r="C18" s="34" t="s">
        <v>205</v>
      </c>
      <c r="D18" s="34" t="s">
        <v>135</v>
      </c>
      <c r="E18" s="34" t="s">
        <v>136</v>
      </c>
      <c r="F18" s="34" t="s">
        <v>208</v>
      </c>
      <c r="G18" s="34" t="s">
        <v>209</v>
      </c>
      <c r="H18" s="40">
        <v>28860</v>
      </c>
      <c r="I18" s="40">
        <v>28860</v>
      </c>
      <c r="J18" s="40">
        <v>28860</v>
      </c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</row>
    <row r="19" ht="28" customHeight="1" spans="1:23">
      <c r="A19" s="37" t="s">
        <v>46</v>
      </c>
      <c r="B19" s="35" t="s">
        <v>214</v>
      </c>
      <c r="C19" s="34" t="s">
        <v>146</v>
      </c>
      <c r="D19" s="34" t="s">
        <v>145</v>
      </c>
      <c r="E19" s="34" t="s">
        <v>146</v>
      </c>
      <c r="F19" s="34" t="s">
        <v>215</v>
      </c>
      <c r="G19" s="34" t="s">
        <v>146</v>
      </c>
      <c r="H19" s="40">
        <v>1193138.36</v>
      </c>
      <c r="I19" s="40">
        <v>1193138.36</v>
      </c>
      <c r="J19" s="40">
        <v>298284.59</v>
      </c>
      <c r="K19" s="40"/>
      <c r="L19" s="40">
        <v>894853.77</v>
      </c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</row>
    <row r="20" ht="28" customHeight="1" spans="1:23">
      <c r="A20" s="37" t="s">
        <v>46</v>
      </c>
      <c r="B20" s="35" t="s">
        <v>216</v>
      </c>
      <c r="C20" s="34" t="s">
        <v>217</v>
      </c>
      <c r="D20" s="34" t="s">
        <v>105</v>
      </c>
      <c r="E20" s="34" t="s">
        <v>106</v>
      </c>
      <c r="F20" s="34" t="s">
        <v>218</v>
      </c>
      <c r="G20" s="34" t="s">
        <v>219</v>
      </c>
      <c r="H20" s="40">
        <v>66000</v>
      </c>
      <c r="I20" s="40">
        <v>66000</v>
      </c>
      <c r="J20" s="40"/>
      <c r="K20" s="40"/>
      <c r="L20" s="40">
        <v>66000</v>
      </c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</row>
    <row r="21" ht="28" customHeight="1" spans="1:23">
      <c r="A21" s="37" t="s">
        <v>46</v>
      </c>
      <c r="B21" s="35" t="s">
        <v>220</v>
      </c>
      <c r="C21" s="34" t="s">
        <v>176</v>
      </c>
      <c r="D21" s="34" t="s">
        <v>105</v>
      </c>
      <c r="E21" s="34" t="s">
        <v>106</v>
      </c>
      <c r="F21" s="34" t="s">
        <v>221</v>
      </c>
      <c r="G21" s="34" t="s">
        <v>176</v>
      </c>
      <c r="H21" s="40">
        <v>60000</v>
      </c>
      <c r="I21" s="40">
        <v>60000</v>
      </c>
      <c r="J21" s="40">
        <v>15000</v>
      </c>
      <c r="K21" s="40"/>
      <c r="L21" s="40">
        <v>45000</v>
      </c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</row>
    <row r="22" ht="28" customHeight="1" spans="1:23">
      <c r="A22" s="37" t="s">
        <v>46</v>
      </c>
      <c r="B22" s="35" t="s">
        <v>222</v>
      </c>
      <c r="C22" s="34" t="s">
        <v>223</v>
      </c>
      <c r="D22" s="34" t="s">
        <v>105</v>
      </c>
      <c r="E22" s="34" t="s">
        <v>106</v>
      </c>
      <c r="F22" s="34" t="s">
        <v>224</v>
      </c>
      <c r="G22" s="34" t="s">
        <v>225</v>
      </c>
      <c r="H22" s="40">
        <v>920430</v>
      </c>
      <c r="I22" s="40">
        <v>920430</v>
      </c>
      <c r="J22" s="40">
        <v>230107.5</v>
      </c>
      <c r="K22" s="40"/>
      <c r="L22" s="40">
        <v>690322.5</v>
      </c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</row>
    <row r="23" ht="28" customHeight="1" spans="1:23">
      <c r="A23" s="37" t="s">
        <v>46</v>
      </c>
      <c r="B23" s="35" t="s">
        <v>226</v>
      </c>
      <c r="C23" s="34" t="s">
        <v>227</v>
      </c>
      <c r="D23" s="34" t="s">
        <v>105</v>
      </c>
      <c r="E23" s="34" t="s">
        <v>106</v>
      </c>
      <c r="F23" s="34" t="s">
        <v>228</v>
      </c>
      <c r="G23" s="34" t="s">
        <v>227</v>
      </c>
      <c r="H23" s="40">
        <v>215551.96</v>
      </c>
      <c r="I23" s="40">
        <v>215551.96</v>
      </c>
      <c r="J23" s="40">
        <v>53887.99</v>
      </c>
      <c r="K23" s="40"/>
      <c r="L23" s="40">
        <v>161663.97</v>
      </c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</row>
    <row r="24" ht="28" customHeight="1" spans="1:23">
      <c r="A24" s="37" t="s">
        <v>46</v>
      </c>
      <c r="B24" s="35" t="s">
        <v>229</v>
      </c>
      <c r="C24" s="34" t="s">
        <v>230</v>
      </c>
      <c r="D24" s="34" t="s">
        <v>79</v>
      </c>
      <c r="E24" s="34" t="s">
        <v>80</v>
      </c>
      <c r="F24" s="34" t="s">
        <v>231</v>
      </c>
      <c r="G24" s="34" t="s">
        <v>232</v>
      </c>
      <c r="H24" s="40">
        <v>5940</v>
      </c>
      <c r="I24" s="40">
        <v>5940</v>
      </c>
      <c r="J24" s="40">
        <v>1485</v>
      </c>
      <c r="K24" s="40"/>
      <c r="L24" s="40">
        <v>4455</v>
      </c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ht="28" customHeight="1" spans="1:23">
      <c r="A25" s="37" t="s">
        <v>46</v>
      </c>
      <c r="B25" s="35" t="s">
        <v>229</v>
      </c>
      <c r="C25" s="34" t="s">
        <v>230</v>
      </c>
      <c r="D25" s="34" t="s">
        <v>105</v>
      </c>
      <c r="E25" s="34" t="s">
        <v>106</v>
      </c>
      <c r="F25" s="34" t="s">
        <v>233</v>
      </c>
      <c r="G25" s="34" t="s">
        <v>234</v>
      </c>
      <c r="H25" s="40">
        <v>243893.23</v>
      </c>
      <c r="I25" s="40">
        <v>243893.23</v>
      </c>
      <c r="J25" s="40"/>
      <c r="K25" s="40"/>
      <c r="L25" s="40">
        <v>243893.23</v>
      </c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</row>
    <row r="26" ht="28" customHeight="1" spans="1:23">
      <c r="A26" s="37" t="s">
        <v>46</v>
      </c>
      <c r="B26" s="35" t="s">
        <v>229</v>
      </c>
      <c r="C26" s="34" t="s">
        <v>230</v>
      </c>
      <c r="D26" s="34" t="s">
        <v>105</v>
      </c>
      <c r="E26" s="34" t="s">
        <v>106</v>
      </c>
      <c r="F26" s="34" t="s">
        <v>235</v>
      </c>
      <c r="G26" s="34" t="s">
        <v>236</v>
      </c>
      <c r="H26" s="40">
        <v>3000</v>
      </c>
      <c r="I26" s="40">
        <v>3000</v>
      </c>
      <c r="J26" s="40"/>
      <c r="K26" s="40"/>
      <c r="L26" s="40">
        <v>3000</v>
      </c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</row>
    <row r="27" ht="28" customHeight="1" spans="1:23">
      <c r="A27" s="37" t="s">
        <v>46</v>
      </c>
      <c r="B27" s="35" t="s">
        <v>229</v>
      </c>
      <c r="C27" s="34" t="s">
        <v>230</v>
      </c>
      <c r="D27" s="34" t="s">
        <v>105</v>
      </c>
      <c r="E27" s="34" t="s">
        <v>106</v>
      </c>
      <c r="F27" s="34" t="s">
        <v>237</v>
      </c>
      <c r="G27" s="34" t="s">
        <v>238</v>
      </c>
      <c r="H27" s="40">
        <v>30000</v>
      </c>
      <c r="I27" s="40">
        <v>30000</v>
      </c>
      <c r="J27" s="40">
        <v>7500</v>
      </c>
      <c r="K27" s="40"/>
      <c r="L27" s="40">
        <v>22500</v>
      </c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</row>
    <row r="28" ht="28" customHeight="1" spans="1:23">
      <c r="A28" s="37" t="s">
        <v>46</v>
      </c>
      <c r="B28" s="35" t="s">
        <v>229</v>
      </c>
      <c r="C28" s="34" t="s">
        <v>230</v>
      </c>
      <c r="D28" s="34" t="s">
        <v>105</v>
      </c>
      <c r="E28" s="34" t="s">
        <v>106</v>
      </c>
      <c r="F28" s="34" t="s">
        <v>239</v>
      </c>
      <c r="G28" s="34" t="s">
        <v>240</v>
      </c>
      <c r="H28" s="40">
        <v>70000</v>
      </c>
      <c r="I28" s="40">
        <v>70000</v>
      </c>
      <c r="J28" s="40">
        <v>17500</v>
      </c>
      <c r="K28" s="40"/>
      <c r="L28" s="40">
        <v>52500</v>
      </c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</row>
    <row r="29" ht="28" customHeight="1" spans="1:23">
      <c r="A29" s="37" t="s">
        <v>46</v>
      </c>
      <c r="B29" s="35" t="s">
        <v>229</v>
      </c>
      <c r="C29" s="34" t="s">
        <v>230</v>
      </c>
      <c r="D29" s="34" t="s">
        <v>105</v>
      </c>
      <c r="E29" s="34" t="s">
        <v>106</v>
      </c>
      <c r="F29" s="34" t="s">
        <v>241</v>
      </c>
      <c r="G29" s="34" t="s">
        <v>242</v>
      </c>
      <c r="H29" s="40">
        <v>75000</v>
      </c>
      <c r="I29" s="40">
        <v>75000</v>
      </c>
      <c r="J29" s="40">
        <v>18750</v>
      </c>
      <c r="K29" s="40"/>
      <c r="L29" s="40">
        <v>56250</v>
      </c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</row>
    <row r="30" ht="28" customHeight="1" spans="1:23">
      <c r="A30" s="37" t="s">
        <v>46</v>
      </c>
      <c r="B30" s="35" t="s">
        <v>229</v>
      </c>
      <c r="C30" s="34" t="s">
        <v>230</v>
      </c>
      <c r="D30" s="34" t="s">
        <v>105</v>
      </c>
      <c r="E30" s="34" t="s">
        <v>106</v>
      </c>
      <c r="F30" s="34" t="s">
        <v>243</v>
      </c>
      <c r="G30" s="34" t="s">
        <v>244</v>
      </c>
      <c r="H30" s="40">
        <v>200000</v>
      </c>
      <c r="I30" s="40">
        <v>200000</v>
      </c>
      <c r="J30" s="40"/>
      <c r="K30" s="40"/>
      <c r="L30" s="40">
        <v>200000</v>
      </c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</row>
    <row r="31" ht="28" customHeight="1" spans="1:23">
      <c r="A31" s="37" t="s">
        <v>46</v>
      </c>
      <c r="B31" s="35" t="s">
        <v>229</v>
      </c>
      <c r="C31" s="34" t="s">
        <v>230</v>
      </c>
      <c r="D31" s="34" t="s">
        <v>105</v>
      </c>
      <c r="E31" s="34" t="s">
        <v>106</v>
      </c>
      <c r="F31" s="34" t="s">
        <v>245</v>
      </c>
      <c r="G31" s="34" t="s">
        <v>246</v>
      </c>
      <c r="H31" s="40">
        <v>220000</v>
      </c>
      <c r="I31" s="40">
        <v>220000</v>
      </c>
      <c r="J31" s="40">
        <v>55000</v>
      </c>
      <c r="K31" s="40"/>
      <c r="L31" s="40">
        <v>165000</v>
      </c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</row>
    <row r="32" ht="28" customHeight="1" spans="1:23">
      <c r="A32" s="37" t="s">
        <v>46</v>
      </c>
      <c r="B32" s="35" t="s">
        <v>229</v>
      </c>
      <c r="C32" s="34" t="s">
        <v>230</v>
      </c>
      <c r="D32" s="34" t="s">
        <v>105</v>
      </c>
      <c r="E32" s="34" t="s">
        <v>106</v>
      </c>
      <c r="F32" s="34" t="s">
        <v>247</v>
      </c>
      <c r="G32" s="34" t="s">
        <v>248</v>
      </c>
      <c r="H32" s="40">
        <v>10000</v>
      </c>
      <c r="I32" s="40">
        <v>10000</v>
      </c>
      <c r="J32" s="40">
        <v>2500</v>
      </c>
      <c r="K32" s="40"/>
      <c r="L32" s="40">
        <v>7500</v>
      </c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</row>
    <row r="33" ht="28" customHeight="1" spans="1:23">
      <c r="A33" s="37" t="s">
        <v>46</v>
      </c>
      <c r="B33" s="35" t="s">
        <v>229</v>
      </c>
      <c r="C33" s="34" t="s">
        <v>230</v>
      </c>
      <c r="D33" s="34" t="s">
        <v>105</v>
      </c>
      <c r="E33" s="34" t="s">
        <v>106</v>
      </c>
      <c r="F33" s="34" t="s">
        <v>249</v>
      </c>
      <c r="G33" s="34" t="s">
        <v>250</v>
      </c>
      <c r="H33" s="40">
        <v>110000</v>
      </c>
      <c r="I33" s="40">
        <v>110000</v>
      </c>
      <c r="J33" s="40">
        <v>27500</v>
      </c>
      <c r="K33" s="40"/>
      <c r="L33" s="40">
        <v>82500</v>
      </c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ht="28" customHeight="1" spans="1:23">
      <c r="A34" s="37" t="s">
        <v>46</v>
      </c>
      <c r="B34" s="35" t="s">
        <v>229</v>
      </c>
      <c r="C34" s="34" t="s">
        <v>230</v>
      </c>
      <c r="D34" s="34" t="s">
        <v>105</v>
      </c>
      <c r="E34" s="34" t="s">
        <v>106</v>
      </c>
      <c r="F34" s="34" t="s">
        <v>251</v>
      </c>
      <c r="G34" s="34" t="s">
        <v>252</v>
      </c>
      <c r="H34" s="40">
        <v>50000</v>
      </c>
      <c r="I34" s="40">
        <v>50000</v>
      </c>
      <c r="J34" s="40">
        <v>12500</v>
      </c>
      <c r="K34" s="40"/>
      <c r="L34" s="40">
        <v>37500</v>
      </c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</row>
    <row r="35" ht="28" customHeight="1" spans="1:23">
      <c r="A35" s="37" t="s">
        <v>46</v>
      </c>
      <c r="B35" s="35" t="s">
        <v>229</v>
      </c>
      <c r="C35" s="34" t="s">
        <v>230</v>
      </c>
      <c r="D35" s="34" t="s">
        <v>105</v>
      </c>
      <c r="E35" s="34" t="s">
        <v>106</v>
      </c>
      <c r="F35" s="34" t="s">
        <v>253</v>
      </c>
      <c r="G35" s="34" t="s">
        <v>254</v>
      </c>
      <c r="H35" s="40">
        <v>215551.96</v>
      </c>
      <c r="I35" s="40">
        <v>215551.96</v>
      </c>
      <c r="J35" s="40"/>
      <c r="K35" s="40"/>
      <c r="L35" s="40">
        <v>215551.96</v>
      </c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</row>
    <row r="36" ht="28" customHeight="1" spans="1:23">
      <c r="A36" s="37" t="s">
        <v>46</v>
      </c>
      <c r="B36" s="35" t="s">
        <v>229</v>
      </c>
      <c r="C36" s="34" t="s">
        <v>230</v>
      </c>
      <c r="D36" s="34" t="s">
        <v>105</v>
      </c>
      <c r="E36" s="34" t="s">
        <v>106</v>
      </c>
      <c r="F36" s="34" t="s">
        <v>224</v>
      </c>
      <c r="G36" s="34" t="s">
        <v>225</v>
      </c>
      <c r="H36" s="40">
        <v>87660</v>
      </c>
      <c r="I36" s="40">
        <v>87660</v>
      </c>
      <c r="J36" s="40">
        <v>21915</v>
      </c>
      <c r="K36" s="40"/>
      <c r="L36" s="40">
        <v>65745</v>
      </c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</row>
    <row r="37" ht="28" customHeight="1" spans="1:23">
      <c r="A37" s="37" t="s">
        <v>46</v>
      </c>
      <c r="B37" s="35" t="s">
        <v>229</v>
      </c>
      <c r="C37" s="34" t="s">
        <v>230</v>
      </c>
      <c r="D37" s="34" t="s">
        <v>105</v>
      </c>
      <c r="E37" s="34" t="s">
        <v>106</v>
      </c>
      <c r="F37" s="34" t="s">
        <v>231</v>
      </c>
      <c r="G37" s="34" t="s">
        <v>232</v>
      </c>
      <c r="H37" s="40">
        <v>566290</v>
      </c>
      <c r="I37" s="40">
        <v>566290</v>
      </c>
      <c r="J37" s="40">
        <v>141572.5</v>
      </c>
      <c r="K37" s="40"/>
      <c r="L37" s="40">
        <v>424717.5</v>
      </c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</row>
    <row r="38" ht="28" customHeight="1" spans="1:23">
      <c r="A38" s="37" t="s">
        <v>46</v>
      </c>
      <c r="B38" s="35" t="s">
        <v>255</v>
      </c>
      <c r="C38" s="34" t="s">
        <v>256</v>
      </c>
      <c r="D38" s="34" t="s">
        <v>105</v>
      </c>
      <c r="E38" s="34" t="s">
        <v>106</v>
      </c>
      <c r="F38" s="34" t="s">
        <v>202</v>
      </c>
      <c r="G38" s="34" t="s">
        <v>203</v>
      </c>
      <c r="H38" s="40">
        <v>2303406</v>
      </c>
      <c r="I38" s="40">
        <v>2303406</v>
      </c>
      <c r="J38" s="40">
        <v>575851.5</v>
      </c>
      <c r="K38" s="40"/>
      <c r="L38" s="40">
        <v>1727554.5</v>
      </c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</row>
    <row r="39" ht="28" customHeight="1" spans="1:23">
      <c r="A39" s="36" t="s">
        <v>49</v>
      </c>
      <c r="B39" s="34"/>
      <c r="C39" s="34"/>
      <c r="D39" s="34"/>
      <c r="E39" s="34"/>
      <c r="F39" s="34"/>
      <c r="G39" s="34"/>
      <c r="H39" s="40">
        <v>17478435.24</v>
      </c>
      <c r="I39" s="40">
        <v>17478435.24</v>
      </c>
      <c r="J39" s="40">
        <v>4372704.82</v>
      </c>
      <c r="K39" s="40"/>
      <c r="L39" s="40">
        <v>13105730.42</v>
      </c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</row>
    <row r="40" ht="28" customHeight="1" spans="1:23">
      <c r="A40" s="37" t="s">
        <v>49</v>
      </c>
      <c r="B40" s="35" t="s">
        <v>257</v>
      </c>
      <c r="C40" s="34" t="s">
        <v>258</v>
      </c>
      <c r="D40" s="34" t="s">
        <v>89</v>
      </c>
      <c r="E40" s="34" t="s">
        <v>90</v>
      </c>
      <c r="F40" s="34" t="s">
        <v>198</v>
      </c>
      <c r="G40" s="34" t="s">
        <v>199</v>
      </c>
      <c r="H40" s="40">
        <v>4021968</v>
      </c>
      <c r="I40" s="40">
        <v>4021968</v>
      </c>
      <c r="J40" s="40">
        <v>1005492</v>
      </c>
      <c r="K40" s="40"/>
      <c r="L40" s="40">
        <v>3016476</v>
      </c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</row>
    <row r="41" ht="28" customHeight="1" spans="1:23">
      <c r="A41" s="37" t="s">
        <v>49</v>
      </c>
      <c r="B41" s="35" t="s">
        <v>257</v>
      </c>
      <c r="C41" s="34" t="s">
        <v>258</v>
      </c>
      <c r="D41" s="34" t="s">
        <v>89</v>
      </c>
      <c r="E41" s="34" t="s">
        <v>90</v>
      </c>
      <c r="F41" s="34" t="s">
        <v>200</v>
      </c>
      <c r="G41" s="34" t="s">
        <v>201</v>
      </c>
      <c r="H41" s="40">
        <v>59364</v>
      </c>
      <c r="I41" s="40">
        <v>59364</v>
      </c>
      <c r="J41" s="40">
        <v>14841</v>
      </c>
      <c r="K41" s="40"/>
      <c r="L41" s="40">
        <v>44523</v>
      </c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</row>
    <row r="42" ht="28" customHeight="1" spans="1:23">
      <c r="A42" s="37" t="s">
        <v>49</v>
      </c>
      <c r="B42" s="35" t="s">
        <v>257</v>
      </c>
      <c r="C42" s="34" t="s">
        <v>258</v>
      </c>
      <c r="D42" s="34" t="s">
        <v>89</v>
      </c>
      <c r="E42" s="34" t="s">
        <v>90</v>
      </c>
      <c r="F42" s="34" t="s">
        <v>202</v>
      </c>
      <c r="G42" s="34" t="s">
        <v>203</v>
      </c>
      <c r="H42" s="40">
        <v>335164</v>
      </c>
      <c r="I42" s="40">
        <v>335164</v>
      </c>
      <c r="J42" s="40">
        <v>83791</v>
      </c>
      <c r="K42" s="40"/>
      <c r="L42" s="40">
        <v>251373</v>
      </c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</row>
    <row r="43" ht="28" customHeight="1" spans="1:23">
      <c r="A43" s="37" t="s">
        <v>49</v>
      </c>
      <c r="B43" s="35" t="s">
        <v>257</v>
      </c>
      <c r="C43" s="34" t="s">
        <v>258</v>
      </c>
      <c r="D43" s="34" t="s">
        <v>89</v>
      </c>
      <c r="E43" s="34" t="s">
        <v>90</v>
      </c>
      <c r="F43" s="34" t="s">
        <v>259</v>
      </c>
      <c r="G43" s="34" t="s">
        <v>260</v>
      </c>
      <c r="H43" s="40">
        <v>7085100</v>
      </c>
      <c r="I43" s="40">
        <v>7085100</v>
      </c>
      <c r="J43" s="40">
        <v>1771275</v>
      </c>
      <c r="K43" s="40"/>
      <c r="L43" s="40">
        <v>5313825</v>
      </c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</row>
    <row r="44" ht="28" customHeight="1" spans="1:23">
      <c r="A44" s="37" t="s">
        <v>49</v>
      </c>
      <c r="B44" s="35" t="s">
        <v>261</v>
      </c>
      <c r="C44" s="34" t="s">
        <v>205</v>
      </c>
      <c r="D44" s="34" t="s">
        <v>83</v>
      </c>
      <c r="E44" s="34" t="s">
        <v>84</v>
      </c>
      <c r="F44" s="34" t="s">
        <v>206</v>
      </c>
      <c r="G44" s="34" t="s">
        <v>207</v>
      </c>
      <c r="H44" s="40">
        <v>1557301.12</v>
      </c>
      <c r="I44" s="40">
        <v>1557301.12</v>
      </c>
      <c r="J44" s="40">
        <v>389325.28</v>
      </c>
      <c r="K44" s="40"/>
      <c r="L44" s="40">
        <v>1167975.84</v>
      </c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</row>
    <row r="45" ht="28" customHeight="1" spans="1:23">
      <c r="A45" s="37" t="s">
        <v>49</v>
      </c>
      <c r="B45" s="35" t="s">
        <v>261</v>
      </c>
      <c r="C45" s="34" t="s">
        <v>205</v>
      </c>
      <c r="D45" s="34" t="s">
        <v>120</v>
      </c>
      <c r="E45" s="34" t="s">
        <v>119</v>
      </c>
      <c r="F45" s="34" t="s">
        <v>208</v>
      </c>
      <c r="G45" s="34" t="s">
        <v>209</v>
      </c>
      <c r="H45" s="40">
        <v>74992.04</v>
      </c>
      <c r="I45" s="40">
        <v>74992.04</v>
      </c>
      <c r="J45" s="40">
        <v>18748.02</v>
      </c>
      <c r="K45" s="40"/>
      <c r="L45" s="40">
        <v>56244.02</v>
      </c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</row>
    <row r="46" ht="28" customHeight="1" spans="1:23">
      <c r="A46" s="37" t="s">
        <v>49</v>
      </c>
      <c r="B46" s="35" t="s">
        <v>261</v>
      </c>
      <c r="C46" s="34" t="s">
        <v>205</v>
      </c>
      <c r="D46" s="34" t="s">
        <v>131</v>
      </c>
      <c r="E46" s="34" t="s">
        <v>132</v>
      </c>
      <c r="F46" s="34" t="s">
        <v>210</v>
      </c>
      <c r="G46" s="34" t="s">
        <v>211</v>
      </c>
      <c r="H46" s="40">
        <v>1051178.26</v>
      </c>
      <c r="I46" s="40">
        <v>1051178.26</v>
      </c>
      <c r="J46" s="40">
        <v>262794.57</v>
      </c>
      <c r="K46" s="40"/>
      <c r="L46" s="40">
        <v>788383.69</v>
      </c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</row>
    <row r="47" ht="28" customHeight="1" spans="1:23">
      <c r="A47" s="37" t="s">
        <v>49</v>
      </c>
      <c r="B47" s="35" t="s">
        <v>261</v>
      </c>
      <c r="C47" s="34" t="s">
        <v>205</v>
      </c>
      <c r="D47" s="34" t="s">
        <v>131</v>
      </c>
      <c r="E47" s="34" t="s">
        <v>132</v>
      </c>
      <c r="F47" s="34" t="s">
        <v>262</v>
      </c>
      <c r="G47" s="34" t="s">
        <v>263</v>
      </c>
      <c r="H47" s="40">
        <v>112400</v>
      </c>
      <c r="I47" s="40">
        <v>112400</v>
      </c>
      <c r="J47" s="40">
        <v>28100</v>
      </c>
      <c r="K47" s="40"/>
      <c r="L47" s="40">
        <v>84300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</row>
    <row r="48" ht="28" customHeight="1" spans="1:23">
      <c r="A48" s="37" t="s">
        <v>49</v>
      </c>
      <c r="B48" s="35" t="s">
        <v>261</v>
      </c>
      <c r="C48" s="34" t="s">
        <v>205</v>
      </c>
      <c r="D48" s="34" t="s">
        <v>133</v>
      </c>
      <c r="E48" s="34" t="s">
        <v>134</v>
      </c>
      <c r="F48" s="34" t="s">
        <v>212</v>
      </c>
      <c r="G48" s="34" t="s">
        <v>213</v>
      </c>
      <c r="H48" s="40">
        <v>667652.69</v>
      </c>
      <c r="I48" s="40">
        <v>667652.69</v>
      </c>
      <c r="J48" s="40">
        <v>166913.17</v>
      </c>
      <c r="K48" s="40"/>
      <c r="L48" s="40">
        <v>500739.52</v>
      </c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</row>
    <row r="49" ht="28" customHeight="1" spans="1:23">
      <c r="A49" s="37" t="s">
        <v>49</v>
      </c>
      <c r="B49" s="35" t="s">
        <v>261</v>
      </c>
      <c r="C49" s="34" t="s">
        <v>205</v>
      </c>
      <c r="D49" s="34" t="s">
        <v>135</v>
      </c>
      <c r="E49" s="34" t="s">
        <v>136</v>
      </c>
      <c r="F49" s="34" t="s">
        <v>208</v>
      </c>
      <c r="G49" s="34" t="s">
        <v>209</v>
      </c>
      <c r="H49" s="40">
        <v>67860</v>
      </c>
      <c r="I49" s="40">
        <v>67860</v>
      </c>
      <c r="J49" s="40">
        <v>67860</v>
      </c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</row>
    <row r="50" ht="28" customHeight="1" spans="1:23">
      <c r="A50" s="37" t="s">
        <v>49</v>
      </c>
      <c r="B50" s="35" t="s">
        <v>264</v>
      </c>
      <c r="C50" s="34" t="s">
        <v>146</v>
      </c>
      <c r="D50" s="34" t="s">
        <v>145</v>
      </c>
      <c r="E50" s="34" t="s">
        <v>146</v>
      </c>
      <c r="F50" s="34" t="s">
        <v>215</v>
      </c>
      <c r="G50" s="34" t="s">
        <v>146</v>
      </c>
      <c r="H50" s="40">
        <v>1138033.84</v>
      </c>
      <c r="I50" s="40">
        <v>1138033.84</v>
      </c>
      <c r="J50" s="40">
        <v>284508.46</v>
      </c>
      <c r="K50" s="40"/>
      <c r="L50" s="40">
        <v>853525.38</v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</row>
    <row r="51" ht="28" customHeight="1" spans="1:23">
      <c r="A51" s="37" t="s">
        <v>49</v>
      </c>
      <c r="B51" s="35" t="s">
        <v>265</v>
      </c>
      <c r="C51" s="34" t="s">
        <v>266</v>
      </c>
      <c r="D51" s="34" t="s">
        <v>89</v>
      </c>
      <c r="E51" s="34" t="s">
        <v>90</v>
      </c>
      <c r="F51" s="34" t="s">
        <v>267</v>
      </c>
      <c r="G51" s="34" t="s">
        <v>268</v>
      </c>
      <c r="H51" s="40">
        <v>32658.96</v>
      </c>
      <c r="I51" s="40">
        <v>32658.96</v>
      </c>
      <c r="J51" s="40">
        <v>8164.74</v>
      </c>
      <c r="K51" s="40"/>
      <c r="L51" s="40">
        <v>24494.22</v>
      </c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</row>
    <row r="52" ht="28" customHeight="1" spans="1:23">
      <c r="A52" s="37" t="s">
        <v>49</v>
      </c>
      <c r="B52" s="35" t="s">
        <v>269</v>
      </c>
      <c r="C52" s="34" t="s">
        <v>217</v>
      </c>
      <c r="D52" s="34" t="s">
        <v>89</v>
      </c>
      <c r="E52" s="34" t="s">
        <v>90</v>
      </c>
      <c r="F52" s="34" t="s">
        <v>218</v>
      </c>
      <c r="G52" s="34" t="s">
        <v>219</v>
      </c>
      <c r="H52" s="40">
        <v>139700</v>
      </c>
      <c r="I52" s="40">
        <v>139700</v>
      </c>
      <c r="J52" s="40"/>
      <c r="K52" s="40"/>
      <c r="L52" s="40">
        <v>139700</v>
      </c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</row>
    <row r="53" ht="28" customHeight="1" spans="1:23">
      <c r="A53" s="37" t="s">
        <v>49</v>
      </c>
      <c r="B53" s="35" t="s">
        <v>270</v>
      </c>
      <c r="C53" s="34" t="s">
        <v>176</v>
      </c>
      <c r="D53" s="34" t="s">
        <v>89</v>
      </c>
      <c r="E53" s="34" t="s">
        <v>90</v>
      </c>
      <c r="F53" s="34" t="s">
        <v>221</v>
      </c>
      <c r="G53" s="34" t="s">
        <v>176</v>
      </c>
      <c r="H53" s="40">
        <v>8500</v>
      </c>
      <c r="I53" s="40">
        <v>8500</v>
      </c>
      <c r="J53" s="40">
        <v>2125</v>
      </c>
      <c r="K53" s="40"/>
      <c r="L53" s="40">
        <v>6375</v>
      </c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</row>
    <row r="54" ht="28" customHeight="1" spans="1:23">
      <c r="A54" s="37" t="s">
        <v>49</v>
      </c>
      <c r="B54" s="35" t="s">
        <v>271</v>
      </c>
      <c r="C54" s="34" t="s">
        <v>227</v>
      </c>
      <c r="D54" s="34" t="s">
        <v>89</v>
      </c>
      <c r="E54" s="34" t="s">
        <v>90</v>
      </c>
      <c r="F54" s="34" t="s">
        <v>228</v>
      </c>
      <c r="G54" s="34" t="s">
        <v>227</v>
      </c>
      <c r="H54" s="40">
        <v>230031.92</v>
      </c>
      <c r="I54" s="40">
        <v>230031.92</v>
      </c>
      <c r="J54" s="40">
        <v>57507.98</v>
      </c>
      <c r="K54" s="40"/>
      <c r="L54" s="40">
        <v>172523.94</v>
      </c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</row>
    <row r="55" ht="28" customHeight="1" spans="1:23">
      <c r="A55" s="37" t="s">
        <v>49</v>
      </c>
      <c r="B55" s="35" t="s">
        <v>272</v>
      </c>
      <c r="C55" s="34" t="s">
        <v>230</v>
      </c>
      <c r="D55" s="34" t="s">
        <v>81</v>
      </c>
      <c r="E55" s="34" t="s">
        <v>82</v>
      </c>
      <c r="F55" s="34" t="s">
        <v>231</v>
      </c>
      <c r="G55" s="34" t="s">
        <v>232</v>
      </c>
      <c r="H55" s="40">
        <v>45180</v>
      </c>
      <c r="I55" s="40">
        <v>45180</v>
      </c>
      <c r="J55" s="40">
        <v>11295</v>
      </c>
      <c r="K55" s="40"/>
      <c r="L55" s="40">
        <v>33885</v>
      </c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</row>
    <row r="56" ht="28" customHeight="1" spans="1:23">
      <c r="A56" s="37" t="s">
        <v>49</v>
      </c>
      <c r="B56" s="35" t="s">
        <v>272</v>
      </c>
      <c r="C56" s="34" t="s">
        <v>230</v>
      </c>
      <c r="D56" s="34" t="s">
        <v>89</v>
      </c>
      <c r="E56" s="34" t="s">
        <v>90</v>
      </c>
      <c r="F56" s="34" t="s">
        <v>233</v>
      </c>
      <c r="G56" s="34" t="s">
        <v>234</v>
      </c>
      <c r="H56" s="40">
        <v>32996</v>
      </c>
      <c r="I56" s="40">
        <v>32996</v>
      </c>
      <c r="J56" s="40"/>
      <c r="K56" s="40"/>
      <c r="L56" s="40">
        <v>32996</v>
      </c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</row>
    <row r="57" ht="28" customHeight="1" spans="1:23">
      <c r="A57" s="37" t="s">
        <v>49</v>
      </c>
      <c r="B57" s="35" t="s">
        <v>272</v>
      </c>
      <c r="C57" s="34" t="s">
        <v>230</v>
      </c>
      <c r="D57" s="34" t="s">
        <v>89</v>
      </c>
      <c r="E57" s="34" t="s">
        <v>90</v>
      </c>
      <c r="F57" s="34" t="s">
        <v>237</v>
      </c>
      <c r="G57" s="34" t="s">
        <v>238</v>
      </c>
      <c r="H57" s="40">
        <v>138000</v>
      </c>
      <c r="I57" s="40">
        <v>138000</v>
      </c>
      <c r="J57" s="40">
        <v>34500</v>
      </c>
      <c r="K57" s="40"/>
      <c r="L57" s="40">
        <v>103500</v>
      </c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</row>
    <row r="58" ht="28" customHeight="1" spans="1:23">
      <c r="A58" s="37" t="s">
        <v>49</v>
      </c>
      <c r="B58" s="35" t="s">
        <v>272</v>
      </c>
      <c r="C58" s="34" t="s">
        <v>230</v>
      </c>
      <c r="D58" s="34" t="s">
        <v>89</v>
      </c>
      <c r="E58" s="34" t="s">
        <v>90</v>
      </c>
      <c r="F58" s="34" t="s">
        <v>239</v>
      </c>
      <c r="G58" s="34" t="s">
        <v>240</v>
      </c>
      <c r="H58" s="40">
        <v>150000</v>
      </c>
      <c r="I58" s="40">
        <v>150000</v>
      </c>
      <c r="J58" s="40">
        <v>37500</v>
      </c>
      <c r="K58" s="40"/>
      <c r="L58" s="40">
        <v>112500</v>
      </c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</row>
    <row r="59" ht="28" customHeight="1" spans="1:23">
      <c r="A59" s="37" t="s">
        <v>49</v>
      </c>
      <c r="B59" s="35" t="s">
        <v>272</v>
      </c>
      <c r="C59" s="34" t="s">
        <v>230</v>
      </c>
      <c r="D59" s="34" t="s">
        <v>89</v>
      </c>
      <c r="E59" s="34" t="s">
        <v>90</v>
      </c>
      <c r="F59" s="34" t="s">
        <v>241</v>
      </c>
      <c r="G59" s="34" t="s">
        <v>242</v>
      </c>
      <c r="H59" s="40">
        <v>15000</v>
      </c>
      <c r="I59" s="40">
        <v>15000</v>
      </c>
      <c r="J59" s="40">
        <v>3750</v>
      </c>
      <c r="K59" s="40"/>
      <c r="L59" s="40">
        <v>11250</v>
      </c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</row>
    <row r="60" ht="28" customHeight="1" spans="1:23">
      <c r="A60" s="37" t="s">
        <v>49</v>
      </c>
      <c r="B60" s="35" t="s">
        <v>272</v>
      </c>
      <c r="C60" s="34" t="s">
        <v>230</v>
      </c>
      <c r="D60" s="34" t="s">
        <v>89</v>
      </c>
      <c r="E60" s="34" t="s">
        <v>90</v>
      </c>
      <c r="F60" s="34" t="s">
        <v>243</v>
      </c>
      <c r="G60" s="34" t="s">
        <v>244</v>
      </c>
      <c r="H60" s="40">
        <v>43000</v>
      </c>
      <c r="I60" s="40">
        <v>43000</v>
      </c>
      <c r="J60" s="40">
        <v>10750</v>
      </c>
      <c r="K60" s="40"/>
      <c r="L60" s="40">
        <v>32250</v>
      </c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</row>
    <row r="61" ht="28" customHeight="1" spans="1:23">
      <c r="A61" s="37" t="s">
        <v>49</v>
      </c>
      <c r="B61" s="35" t="s">
        <v>272</v>
      </c>
      <c r="C61" s="34" t="s">
        <v>230</v>
      </c>
      <c r="D61" s="34" t="s">
        <v>89</v>
      </c>
      <c r="E61" s="34" t="s">
        <v>90</v>
      </c>
      <c r="F61" s="34" t="s">
        <v>245</v>
      </c>
      <c r="G61" s="34" t="s">
        <v>246</v>
      </c>
      <c r="H61" s="40">
        <v>84000</v>
      </c>
      <c r="I61" s="40">
        <v>84000</v>
      </c>
      <c r="J61" s="40">
        <v>21000</v>
      </c>
      <c r="K61" s="40"/>
      <c r="L61" s="40">
        <v>63000</v>
      </c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</row>
    <row r="62" ht="28" customHeight="1" spans="1:23">
      <c r="A62" s="37" t="s">
        <v>49</v>
      </c>
      <c r="B62" s="35" t="s">
        <v>272</v>
      </c>
      <c r="C62" s="34" t="s">
        <v>230</v>
      </c>
      <c r="D62" s="34" t="s">
        <v>89</v>
      </c>
      <c r="E62" s="34" t="s">
        <v>90</v>
      </c>
      <c r="F62" s="34" t="s">
        <v>247</v>
      </c>
      <c r="G62" s="34" t="s">
        <v>248</v>
      </c>
      <c r="H62" s="40">
        <v>10000</v>
      </c>
      <c r="I62" s="40">
        <v>10000</v>
      </c>
      <c r="J62" s="40">
        <v>2500</v>
      </c>
      <c r="K62" s="40"/>
      <c r="L62" s="40">
        <v>7500</v>
      </c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</row>
    <row r="63" ht="28" customHeight="1" spans="1:23">
      <c r="A63" s="37" t="s">
        <v>49</v>
      </c>
      <c r="B63" s="35" t="s">
        <v>272</v>
      </c>
      <c r="C63" s="34" t="s">
        <v>230</v>
      </c>
      <c r="D63" s="34" t="s">
        <v>89</v>
      </c>
      <c r="E63" s="34" t="s">
        <v>90</v>
      </c>
      <c r="F63" s="34" t="s">
        <v>251</v>
      </c>
      <c r="G63" s="34" t="s">
        <v>252</v>
      </c>
      <c r="H63" s="40">
        <v>5000</v>
      </c>
      <c r="I63" s="40">
        <v>5000</v>
      </c>
      <c r="J63" s="40">
        <v>1250</v>
      </c>
      <c r="K63" s="40"/>
      <c r="L63" s="40">
        <v>3750</v>
      </c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</row>
    <row r="64" ht="28" customHeight="1" spans="1:23">
      <c r="A64" s="37" t="s">
        <v>49</v>
      </c>
      <c r="B64" s="35" t="s">
        <v>272</v>
      </c>
      <c r="C64" s="34" t="s">
        <v>230</v>
      </c>
      <c r="D64" s="34" t="s">
        <v>89</v>
      </c>
      <c r="E64" s="34" t="s">
        <v>90</v>
      </c>
      <c r="F64" s="34" t="s">
        <v>273</v>
      </c>
      <c r="G64" s="34" t="s">
        <v>274</v>
      </c>
      <c r="H64" s="40">
        <v>5000</v>
      </c>
      <c r="I64" s="40">
        <v>5000</v>
      </c>
      <c r="J64" s="40">
        <v>1250</v>
      </c>
      <c r="K64" s="40"/>
      <c r="L64" s="40">
        <v>3750</v>
      </c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</row>
    <row r="65" ht="28" customHeight="1" spans="1:23">
      <c r="A65" s="37" t="s">
        <v>49</v>
      </c>
      <c r="B65" s="35" t="s">
        <v>272</v>
      </c>
      <c r="C65" s="34" t="s">
        <v>230</v>
      </c>
      <c r="D65" s="34" t="s">
        <v>89</v>
      </c>
      <c r="E65" s="34" t="s">
        <v>90</v>
      </c>
      <c r="F65" s="34" t="s">
        <v>253</v>
      </c>
      <c r="G65" s="34" t="s">
        <v>254</v>
      </c>
      <c r="H65" s="40">
        <v>230031.92</v>
      </c>
      <c r="I65" s="40">
        <v>230031.92</v>
      </c>
      <c r="J65" s="40">
        <v>57507.98</v>
      </c>
      <c r="K65" s="40"/>
      <c r="L65" s="40">
        <v>172523.94</v>
      </c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</row>
    <row r="66" ht="28" customHeight="1" spans="1:23">
      <c r="A66" s="37" t="s">
        <v>49</v>
      </c>
      <c r="B66" s="35" t="s">
        <v>272</v>
      </c>
      <c r="C66" s="34" t="s">
        <v>230</v>
      </c>
      <c r="D66" s="34" t="s">
        <v>89</v>
      </c>
      <c r="E66" s="34" t="s">
        <v>90</v>
      </c>
      <c r="F66" s="34" t="s">
        <v>275</v>
      </c>
      <c r="G66" s="34" t="s">
        <v>276</v>
      </c>
      <c r="H66" s="40">
        <v>5145</v>
      </c>
      <c r="I66" s="40">
        <v>5145</v>
      </c>
      <c r="J66" s="40">
        <v>1286.25</v>
      </c>
      <c r="K66" s="40"/>
      <c r="L66" s="40">
        <v>3858.75</v>
      </c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</row>
    <row r="67" ht="28" customHeight="1" spans="1:23">
      <c r="A67" s="37" t="s">
        <v>49</v>
      </c>
      <c r="B67" s="35" t="s">
        <v>272</v>
      </c>
      <c r="C67" s="34" t="s">
        <v>230</v>
      </c>
      <c r="D67" s="34" t="s">
        <v>89</v>
      </c>
      <c r="E67" s="34" t="s">
        <v>90</v>
      </c>
      <c r="F67" s="34" t="s">
        <v>231</v>
      </c>
      <c r="G67" s="34" t="s">
        <v>232</v>
      </c>
      <c r="H67" s="40">
        <v>114677.49</v>
      </c>
      <c r="I67" s="40">
        <v>114677.49</v>
      </c>
      <c r="J67" s="40">
        <v>28669.37</v>
      </c>
      <c r="K67" s="40"/>
      <c r="L67" s="40">
        <v>86008.12</v>
      </c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</row>
    <row r="68" ht="28" customHeight="1" spans="1:23">
      <c r="A68" s="37" t="s">
        <v>49</v>
      </c>
      <c r="B68" s="35" t="s">
        <v>272</v>
      </c>
      <c r="C68" s="34" t="s">
        <v>230</v>
      </c>
      <c r="D68" s="34" t="s">
        <v>89</v>
      </c>
      <c r="E68" s="34" t="s">
        <v>90</v>
      </c>
      <c r="F68" s="34" t="s">
        <v>277</v>
      </c>
      <c r="G68" s="34" t="s">
        <v>278</v>
      </c>
      <c r="H68" s="40">
        <v>18500</v>
      </c>
      <c r="I68" s="40">
        <v>18500</v>
      </c>
      <c r="J68" s="40"/>
      <c r="K68" s="40"/>
      <c r="L68" s="40">
        <v>18500</v>
      </c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</row>
    <row r="69" ht="28" customHeight="1" spans="1:23">
      <c r="A69" s="36" t="s">
        <v>51</v>
      </c>
      <c r="B69" s="34"/>
      <c r="C69" s="34"/>
      <c r="D69" s="34"/>
      <c r="E69" s="34"/>
      <c r="F69" s="34"/>
      <c r="G69" s="34"/>
      <c r="H69" s="40">
        <v>3964495.04</v>
      </c>
      <c r="I69" s="40">
        <v>3964495.04</v>
      </c>
      <c r="J69" s="40">
        <v>2723.76</v>
      </c>
      <c r="K69" s="40"/>
      <c r="L69" s="40">
        <v>3961771.28</v>
      </c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</row>
    <row r="70" ht="28" customHeight="1" spans="1:23">
      <c r="A70" s="47" t="s">
        <v>51</v>
      </c>
      <c r="B70" s="35" t="s">
        <v>279</v>
      </c>
      <c r="C70" s="34" t="s">
        <v>205</v>
      </c>
      <c r="D70" s="34" t="s">
        <v>131</v>
      </c>
      <c r="E70" s="34" t="s">
        <v>132</v>
      </c>
      <c r="F70" s="34" t="s">
        <v>210</v>
      </c>
      <c r="G70" s="34" t="s">
        <v>211</v>
      </c>
      <c r="H70" s="40">
        <v>10895.04</v>
      </c>
      <c r="I70" s="40">
        <v>10895.04</v>
      </c>
      <c r="J70" s="40">
        <v>2723.76</v>
      </c>
      <c r="K70" s="40"/>
      <c r="L70" s="40">
        <v>8171.28</v>
      </c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</row>
    <row r="71" ht="37" customHeight="1" spans="1:23">
      <c r="A71" s="47" t="s">
        <v>51</v>
      </c>
      <c r="B71" s="35" t="s">
        <v>280</v>
      </c>
      <c r="C71" s="34" t="s">
        <v>281</v>
      </c>
      <c r="D71" s="34" t="s">
        <v>97</v>
      </c>
      <c r="E71" s="34" t="s">
        <v>98</v>
      </c>
      <c r="F71" s="34" t="s">
        <v>259</v>
      </c>
      <c r="G71" s="34" t="s">
        <v>260</v>
      </c>
      <c r="H71" s="40">
        <v>3600000</v>
      </c>
      <c r="I71" s="40">
        <v>3600000</v>
      </c>
      <c r="J71" s="40"/>
      <c r="K71" s="40"/>
      <c r="L71" s="40">
        <v>3600000</v>
      </c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</row>
    <row r="72" ht="46" customHeight="1" spans="1:23">
      <c r="A72" s="47" t="s">
        <v>51</v>
      </c>
      <c r="B72" s="35" t="s">
        <v>282</v>
      </c>
      <c r="C72" s="34" t="s">
        <v>283</v>
      </c>
      <c r="D72" s="34" t="s">
        <v>97</v>
      </c>
      <c r="E72" s="34" t="s">
        <v>98</v>
      </c>
      <c r="F72" s="34" t="s">
        <v>284</v>
      </c>
      <c r="G72" s="34" t="s">
        <v>285</v>
      </c>
      <c r="H72" s="40">
        <v>353600</v>
      </c>
      <c r="I72" s="40">
        <v>353600</v>
      </c>
      <c r="J72" s="40"/>
      <c r="K72" s="40"/>
      <c r="L72" s="40">
        <v>353600</v>
      </c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</row>
    <row r="73" ht="28" customHeight="1" spans="1:23">
      <c r="A73" s="36" t="s">
        <v>53</v>
      </c>
      <c r="B73" s="34"/>
      <c r="C73" s="34"/>
      <c r="D73" s="34"/>
      <c r="E73" s="34"/>
      <c r="F73" s="34"/>
      <c r="G73" s="34"/>
      <c r="H73" s="40">
        <v>914341.38</v>
      </c>
      <c r="I73" s="40">
        <v>914341.38</v>
      </c>
      <c r="J73" s="40">
        <v>230217.85</v>
      </c>
      <c r="K73" s="40"/>
      <c r="L73" s="40">
        <v>684123.53</v>
      </c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</row>
    <row r="74" ht="28" customHeight="1" spans="1:23">
      <c r="A74" s="37" t="s">
        <v>53</v>
      </c>
      <c r="B74" s="35" t="s">
        <v>286</v>
      </c>
      <c r="C74" s="34" t="s">
        <v>258</v>
      </c>
      <c r="D74" s="34" t="s">
        <v>110</v>
      </c>
      <c r="E74" s="34" t="s">
        <v>111</v>
      </c>
      <c r="F74" s="34" t="s">
        <v>198</v>
      </c>
      <c r="G74" s="34" t="s">
        <v>199</v>
      </c>
      <c r="H74" s="40">
        <v>222996</v>
      </c>
      <c r="I74" s="40">
        <v>222996</v>
      </c>
      <c r="J74" s="40">
        <v>55749</v>
      </c>
      <c r="K74" s="40"/>
      <c r="L74" s="40">
        <v>167247</v>
      </c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</row>
    <row r="75" ht="28" customHeight="1" spans="1:23">
      <c r="A75" s="37" t="s">
        <v>53</v>
      </c>
      <c r="B75" s="35" t="s">
        <v>286</v>
      </c>
      <c r="C75" s="34" t="s">
        <v>258</v>
      </c>
      <c r="D75" s="34" t="s">
        <v>110</v>
      </c>
      <c r="E75" s="34" t="s">
        <v>111</v>
      </c>
      <c r="F75" s="34" t="s">
        <v>202</v>
      </c>
      <c r="G75" s="34" t="s">
        <v>203</v>
      </c>
      <c r="H75" s="40">
        <v>18583</v>
      </c>
      <c r="I75" s="40">
        <v>18583</v>
      </c>
      <c r="J75" s="40">
        <v>4645.75</v>
      </c>
      <c r="K75" s="40"/>
      <c r="L75" s="40">
        <v>13937.25</v>
      </c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</row>
    <row r="76" ht="28" customHeight="1" spans="1:23">
      <c r="A76" s="37" t="s">
        <v>53</v>
      </c>
      <c r="B76" s="35" t="s">
        <v>286</v>
      </c>
      <c r="C76" s="34" t="s">
        <v>258</v>
      </c>
      <c r="D76" s="34" t="s">
        <v>110</v>
      </c>
      <c r="E76" s="34" t="s">
        <v>111</v>
      </c>
      <c r="F76" s="34" t="s">
        <v>259</v>
      </c>
      <c r="G76" s="34" t="s">
        <v>260</v>
      </c>
      <c r="H76" s="40">
        <v>380640</v>
      </c>
      <c r="I76" s="40">
        <v>380640</v>
      </c>
      <c r="J76" s="40">
        <v>95160</v>
      </c>
      <c r="K76" s="40"/>
      <c r="L76" s="40">
        <v>285480</v>
      </c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</row>
    <row r="77" ht="28" customHeight="1" spans="1:23">
      <c r="A77" s="37" t="s">
        <v>53</v>
      </c>
      <c r="B77" s="35" t="s">
        <v>287</v>
      </c>
      <c r="C77" s="34" t="s">
        <v>205</v>
      </c>
      <c r="D77" s="34" t="s">
        <v>83</v>
      </c>
      <c r="E77" s="34" t="s">
        <v>84</v>
      </c>
      <c r="F77" s="34" t="s">
        <v>206</v>
      </c>
      <c r="G77" s="34" t="s">
        <v>207</v>
      </c>
      <c r="H77" s="40">
        <v>85155.04</v>
      </c>
      <c r="I77" s="40">
        <v>85155.04</v>
      </c>
      <c r="J77" s="40">
        <v>21288.76</v>
      </c>
      <c r="K77" s="40"/>
      <c r="L77" s="40">
        <v>63866.28</v>
      </c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</row>
    <row r="78" ht="28" customHeight="1" spans="1:23">
      <c r="A78" s="37" t="s">
        <v>53</v>
      </c>
      <c r="B78" s="35" t="s">
        <v>287</v>
      </c>
      <c r="C78" s="34" t="s">
        <v>205</v>
      </c>
      <c r="D78" s="34" t="s">
        <v>120</v>
      </c>
      <c r="E78" s="34" t="s">
        <v>119</v>
      </c>
      <c r="F78" s="34" t="s">
        <v>208</v>
      </c>
      <c r="G78" s="34" t="s">
        <v>209</v>
      </c>
      <c r="H78" s="40">
        <v>4119.89</v>
      </c>
      <c r="I78" s="40">
        <v>4119.89</v>
      </c>
      <c r="J78" s="40">
        <v>1029.97</v>
      </c>
      <c r="K78" s="40"/>
      <c r="L78" s="40">
        <v>3089.92</v>
      </c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</row>
    <row r="79" ht="28" customHeight="1" spans="1:23">
      <c r="A79" s="37" t="s">
        <v>53</v>
      </c>
      <c r="B79" s="35" t="s">
        <v>287</v>
      </c>
      <c r="C79" s="34" t="s">
        <v>205</v>
      </c>
      <c r="D79" s="34" t="s">
        <v>131</v>
      </c>
      <c r="E79" s="34" t="s">
        <v>132</v>
      </c>
      <c r="F79" s="34" t="s">
        <v>210</v>
      </c>
      <c r="G79" s="34" t="s">
        <v>211</v>
      </c>
      <c r="H79" s="40">
        <v>57479.65</v>
      </c>
      <c r="I79" s="40">
        <v>57479.65</v>
      </c>
      <c r="J79" s="40">
        <v>14369.91</v>
      </c>
      <c r="K79" s="40"/>
      <c r="L79" s="40">
        <v>43109.74</v>
      </c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</row>
    <row r="80" ht="28" customHeight="1" spans="1:23">
      <c r="A80" s="37" t="s">
        <v>53</v>
      </c>
      <c r="B80" s="35" t="s">
        <v>287</v>
      </c>
      <c r="C80" s="34" t="s">
        <v>205</v>
      </c>
      <c r="D80" s="34" t="s">
        <v>133</v>
      </c>
      <c r="E80" s="34" t="s">
        <v>134</v>
      </c>
      <c r="F80" s="34" t="s">
        <v>212</v>
      </c>
      <c r="G80" s="34" t="s">
        <v>213</v>
      </c>
      <c r="H80" s="40">
        <v>32513.48</v>
      </c>
      <c r="I80" s="40">
        <v>32513.48</v>
      </c>
      <c r="J80" s="40">
        <v>8128.37</v>
      </c>
      <c r="K80" s="40"/>
      <c r="L80" s="40">
        <v>24385.11</v>
      </c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</row>
    <row r="81" ht="28" customHeight="1" spans="1:23">
      <c r="A81" s="37" t="s">
        <v>53</v>
      </c>
      <c r="B81" s="35" t="s">
        <v>287</v>
      </c>
      <c r="C81" s="34" t="s">
        <v>205</v>
      </c>
      <c r="D81" s="34" t="s">
        <v>135</v>
      </c>
      <c r="E81" s="34" t="s">
        <v>136</v>
      </c>
      <c r="F81" s="34" t="s">
        <v>208</v>
      </c>
      <c r="G81" s="34" t="s">
        <v>209</v>
      </c>
      <c r="H81" s="40">
        <v>3510</v>
      </c>
      <c r="I81" s="40">
        <v>3510</v>
      </c>
      <c r="J81" s="40">
        <v>3510</v>
      </c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</row>
    <row r="82" ht="28" customHeight="1" spans="1:23">
      <c r="A82" s="37" t="s">
        <v>53</v>
      </c>
      <c r="B82" s="35" t="s">
        <v>288</v>
      </c>
      <c r="C82" s="34" t="s">
        <v>146</v>
      </c>
      <c r="D82" s="34" t="s">
        <v>145</v>
      </c>
      <c r="E82" s="34" t="s">
        <v>146</v>
      </c>
      <c r="F82" s="34" t="s">
        <v>215</v>
      </c>
      <c r="G82" s="34" t="s">
        <v>146</v>
      </c>
      <c r="H82" s="40">
        <v>50293.61</v>
      </c>
      <c r="I82" s="40">
        <v>50293.61</v>
      </c>
      <c r="J82" s="40">
        <v>12573.4</v>
      </c>
      <c r="K82" s="40"/>
      <c r="L82" s="40">
        <v>37720.21</v>
      </c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</row>
    <row r="83" ht="28" customHeight="1" spans="1:23">
      <c r="A83" s="37" t="s">
        <v>53</v>
      </c>
      <c r="B83" s="35" t="s">
        <v>289</v>
      </c>
      <c r="C83" s="34" t="s">
        <v>227</v>
      </c>
      <c r="D83" s="34" t="s">
        <v>110</v>
      </c>
      <c r="E83" s="34" t="s">
        <v>111</v>
      </c>
      <c r="F83" s="34" t="s">
        <v>228</v>
      </c>
      <c r="G83" s="34" t="s">
        <v>227</v>
      </c>
      <c r="H83" s="40">
        <v>12444.38</v>
      </c>
      <c r="I83" s="40">
        <v>12444.38</v>
      </c>
      <c r="J83" s="40">
        <v>3111.1</v>
      </c>
      <c r="K83" s="40"/>
      <c r="L83" s="40">
        <v>9333.28</v>
      </c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</row>
    <row r="84" ht="28" customHeight="1" spans="1:23">
      <c r="A84" s="37" t="s">
        <v>53</v>
      </c>
      <c r="B84" s="35" t="s">
        <v>290</v>
      </c>
      <c r="C84" s="34" t="s">
        <v>230</v>
      </c>
      <c r="D84" s="34" t="s">
        <v>81</v>
      </c>
      <c r="E84" s="34" t="s">
        <v>82</v>
      </c>
      <c r="F84" s="34" t="s">
        <v>231</v>
      </c>
      <c r="G84" s="34" t="s">
        <v>232</v>
      </c>
      <c r="H84" s="40">
        <v>2160</v>
      </c>
      <c r="I84" s="40">
        <v>2160</v>
      </c>
      <c r="J84" s="40">
        <v>540</v>
      </c>
      <c r="K84" s="40"/>
      <c r="L84" s="40">
        <v>1620</v>
      </c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</row>
    <row r="85" ht="28" customHeight="1" spans="1:23">
      <c r="A85" s="37" t="s">
        <v>53</v>
      </c>
      <c r="B85" s="35" t="s">
        <v>290</v>
      </c>
      <c r="C85" s="34" t="s">
        <v>230</v>
      </c>
      <c r="D85" s="34" t="s">
        <v>110</v>
      </c>
      <c r="E85" s="34" t="s">
        <v>111</v>
      </c>
      <c r="F85" s="34" t="s">
        <v>233</v>
      </c>
      <c r="G85" s="34" t="s">
        <v>234</v>
      </c>
      <c r="H85" s="40">
        <v>6800.79</v>
      </c>
      <c r="I85" s="40">
        <v>6800.79</v>
      </c>
      <c r="J85" s="40">
        <v>1700.2</v>
      </c>
      <c r="K85" s="40"/>
      <c r="L85" s="40">
        <v>5100.59</v>
      </c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</row>
    <row r="86" ht="28" customHeight="1" spans="1:23">
      <c r="A86" s="37" t="s">
        <v>53</v>
      </c>
      <c r="B86" s="35" t="s">
        <v>290</v>
      </c>
      <c r="C86" s="34" t="s">
        <v>230</v>
      </c>
      <c r="D86" s="34" t="s">
        <v>110</v>
      </c>
      <c r="E86" s="34" t="s">
        <v>111</v>
      </c>
      <c r="F86" s="34" t="s">
        <v>237</v>
      </c>
      <c r="G86" s="34" t="s">
        <v>238</v>
      </c>
      <c r="H86" s="40">
        <v>1500</v>
      </c>
      <c r="I86" s="40">
        <v>1500</v>
      </c>
      <c r="J86" s="40">
        <v>375</v>
      </c>
      <c r="K86" s="40"/>
      <c r="L86" s="40">
        <v>1125</v>
      </c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</row>
    <row r="87" ht="28" customHeight="1" spans="1:23">
      <c r="A87" s="37" t="s">
        <v>53</v>
      </c>
      <c r="B87" s="35" t="s">
        <v>290</v>
      </c>
      <c r="C87" s="34" t="s">
        <v>230</v>
      </c>
      <c r="D87" s="34" t="s">
        <v>110</v>
      </c>
      <c r="E87" s="34" t="s">
        <v>111</v>
      </c>
      <c r="F87" s="34" t="s">
        <v>239</v>
      </c>
      <c r="G87" s="34" t="s">
        <v>240</v>
      </c>
      <c r="H87" s="40">
        <v>3000</v>
      </c>
      <c r="I87" s="40">
        <v>3000</v>
      </c>
      <c r="J87" s="40">
        <v>750</v>
      </c>
      <c r="K87" s="40"/>
      <c r="L87" s="40">
        <v>2250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</row>
    <row r="88" ht="28" customHeight="1" spans="1:23">
      <c r="A88" s="37" t="s">
        <v>53</v>
      </c>
      <c r="B88" s="35" t="s">
        <v>290</v>
      </c>
      <c r="C88" s="34" t="s">
        <v>230</v>
      </c>
      <c r="D88" s="34" t="s">
        <v>110</v>
      </c>
      <c r="E88" s="34" t="s">
        <v>111</v>
      </c>
      <c r="F88" s="34" t="s">
        <v>241</v>
      </c>
      <c r="G88" s="34" t="s">
        <v>242</v>
      </c>
      <c r="H88" s="40">
        <v>1700</v>
      </c>
      <c r="I88" s="40">
        <v>1700</v>
      </c>
      <c r="J88" s="40">
        <v>425</v>
      </c>
      <c r="K88" s="40"/>
      <c r="L88" s="40">
        <v>1275</v>
      </c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</row>
    <row r="89" ht="28" customHeight="1" spans="1:23">
      <c r="A89" s="37" t="s">
        <v>53</v>
      </c>
      <c r="B89" s="35" t="s">
        <v>290</v>
      </c>
      <c r="C89" s="34" t="s">
        <v>230</v>
      </c>
      <c r="D89" s="34" t="s">
        <v>110</v>
      </c>
      <c r="E89" s="34" t="s">
        <v>111</v>
      </c>
      <c r="F89" s="34" t="s">
        <v>243</v>
      </c>
      <c r="G89" s="34" t="s">
        <v>244</v>
      </c>
      <c r="H89" s="40">
        <v>4000</v>
      </c>
      <c r="I89" s="40">
        <v>4000</v>
      </c>
      <c r="J89" s="40"/>
      <c r="K89" s="40"/>
      <c r="L89" s="40">
        <v>4000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</row>
    <row r="90" ht="28" customHeight="1" spans="1:23">
      <c r="A90" s="37" t="s">
        <v>53</v>
      </c>
      <c r="B90" s="35" t="s">
        <v>290</v>
      </c>
      <c r="C90" s="34" t="s">
        <v>230</v>
      </c>
      <c r="D90" s="34" t="s">
        <v>110</v>
      </c>
      <c r="E90" s="34" t="s">
        <v>111</v>
      </c>
      <c r="F90" s="34" t="s">
        <v>245</v>
      </c>
      <c r="G90" s="34" t="s">
        <v>246</v>
      </c>
      <c r="H90" s="40">
        <v>13000</v>
      </c>
      <c r="I90" s="40">
        <v>13000</v>
      </c>
      <c r="J90" s="40">
        <v>3250</v>
      </c>
      <c r="K90" s="40"/>
      <c r="L90" s="40">
        <v>9750</v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</row>
    <row r="91" ht="28" customHeight="1" spans="1:23">
      <c r="A91" s="37" t="s">
        <v>53</v>
      </c>
      <c r="B91" s="35" t="s">
        <v>290</v>
      </c>
      <c r="C91" s="34" t="s">
        <v>230</v>
      </c>
      <c r="D91" s="34" t="s">
        <v>110</v>
      </c>
      <c r="E91" s="34" t="s">
        <v>111</v>
      </c>
      <c r="F91" s="34" t="s">
        <v>253</v>
      </c>
      <c r="G91" s="34" t="s">
        <v>254</v>
      </c>
      <c r="H91" s="40">
        <v>12444.38</v>
      </c>
      <c r="I91" s="40">
        <v>12444.38</v>
      </c>
      <c r="J91" s="40">
        <v>3111.1</v>
      </c>
      <c r="K91" s="40"/>
      <c r="L91" s="40">
        <v>9333.28</v>
      </c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</row>
    <row r="92" ht="28" customHeight="1" spans="1:23">
      <c r="A92" s="37" t="s">
        <v>53</v>
      </c>
      <c r="B92" s="35" t="s">
        <v>290</v>
      </c>
      <c r="C92" s="34" t="s">
        <v>230</v>
      </c>
      <c r="D92" s="34" t="s">
        <v>110</v>
      </c>
      <c r="E92" s="34" t="s">
        <v>111</v>
      </c>
      <c r="F92" s="34" t="s">
        <v>231</v>
      </c>
      <c r="G92" s="34" t="s">
        <v>232</v>
      </c>
      <c r="H92" s="40">
        <v>2001.16</v>
      </c>
      <c r="I92" s="40">
        <v>2001.16</v>
      </c>
      <c r="J92" s="40">
        <v>500.29</v>
      </c>
      <c r="K92" s="40"/>
      <c r="L92" s="40">
        <v>1500.87</v>
      </c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</row>
    <row r="93" ht="45" customHeight="1" spans="1:23">
      <c r="A93" s="47" t="s">
        <v>55</v>
      </c>
      <c r="B93" s="34"/>
      <c r="C93" s="34"/>
      <c r="D93" s="34"/>
      <c r="E93" s="34"/>
      <c r="F93" s="34"/>
      <c r="G93" s="34"/>
      <c r="H93" s="40">
        <v>5468811.07</v>
      </c>
      <c r="I93" s="40">
        <v>5468811.07</v>
      </c>
      <c r="J93" s="40">
        <v>1373857.2</v>
      </c>
      <c r="K93" s="40"/>
      <c r="L93" s="40">
        <v>4094953.87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</row>
    <row r="94" ht="50" customHeight="1" spans="1:23">
      <c r="A94" s="47" t="s">
        <v>55</v>
      </c>
      <c r="B94" s="35" t="s">
        <v>291</v>
      </c>
      <c r="C94" s="34" t="s">
        <v>258</v>
      </c>
      <c r="D94" s="34" t="s">
        <v>114</v>
      </c>
      <c r="E94" s="34" t="s">
        <v>115</v>
      </c>
      <c r="F94" s="34" t="s">
        <v>198</v>
      </c>
      <c r="G94" s="34" t="s">
        <v>199</v>
      </c>
      <c r="H94" s="40">
        <v>1154196</v>
      </c>
      <c r="I94" s="40">
        <v>1154196</v>
      </c>
      <c r="J94" s="40">
        <v>288549</v>
      </c>
      <c r="K94" s="40"/>
      <c r="L94" s="40">
        <v>865647</v>
      </c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</row>
    <row r="95" ht="50" customHeight="1" spans="1:23">
      <c r="A95" s="47" t="s">
        <v>55</v>
      </c>
      <c r="B95" s="35" t="s">
        <v>291</v>
      </c>
      <c r="C95" s="34" t="s">
        <v>258</v>
      </c>
      <c r="D95" s="34" t="s">
        <v>114</v>
      </c>
      <c r="E95" s="34" t="s">
        <v>115</v>
      </c>
      <c r="F95" s="34" t="s">
        <v>200</v>
      </c>
      <c r="G95" s="34" t="s">
        <v>201</v>
      </c>
      <c r="H95" s="40">
        <v>96</v>
      </c>
      <c r="I95" s="40">
        <v>96</v>
      </c>
      <c r="J95" s="40">
        <v>24</v>
      </c>
      <c r="K95" s="40"/>
      <c r="L95" s="40">
        <v>72</v>
      </c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</row>
    <row r="96" ht="50" customHeight="1" spans="1:23">
      <c r="A96" s="47" t="s">
        <v>55</v>
      </c>
      <c r="B96" s="35" t="s">
        <v>291</v>
      </c>
      <c r="C96" s="34" t="s">
        <v>258</v>
      </c>
      <c r="D96" s="34" t="s">
        <v>114</v>
      </c>
      <c r="E96" s="34" t="s">
        <v>115</v>
      </c>
      <c r="F96" s="34" t="s">
        <v>202</v>
      </c>
      <c r="G96" s="34" t="s">
        <v>203</v>
      </c>
      <c r="H96" s="40">
        <v>96183</v>
      </c>
      <c r="I96" s="40">
        <v>96183</v>
      </c>
      <c r="J96" s="40">
        <v>24045.75</v>
      </c>
      <c r="K96" s="40"/>
      <c r="L96" s="40">
        <v>72137.25</v>
      </c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</row>
    <row r="97" ht="50" customHeight="1" spans="1:23">
      <c r="A97" s="47" t="s">
        <v>55</v>
      </c>
      <c r="B97" s="35" t="s">
        <v>291</v>
      </c>
      <c r="C97" s="34" t="s">
        <v>258</v>
      </c>
      <c r="D97" s="34" t="s">
        <v>114</v>
      </c>
      <c r="E97" s="34" t="s">
        <v>115</v>
      </c>
      <c r="F97" s="34" t="s">
        <v>259</v>
      </c>
      <c r="G97" s="34" t="s">
        <v>260</v>
      </c>
      <c r="H97" s="40">
        <v>2275524</v>
      </c>
      <c r="I97" s="40">
        <v>2275524</v>
      </c>
      <c r="J97" s="40">
        <v>568881</v>
      </c>
      <c r="K97" s="40"/>
      <c r="L97" s="40">
        <v>1706643</v>
      </c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</row>
    <row r="98" ht="50" customHeight="1" spans="1:23">
      <c r="A98" s="47" t="s">
        <v>55</v>
      </c>
      <c r="B98" s="35" t="s">
        <v>292</v>
      </c>
      <c r="C98" s="34" t="s">
        <v>205</v>
      </c>
      <c r="D98" s="34" t="s">
        <v>83</v>
      </c>
      <c r="E98" s="34" t="s">
        <v>84</v>
      </c>
      <c r="F98" s="34" t="s">
        <v>206</v>
      </c>
      <c r="G98" s="34" t="s">
        <v>207</v>
      </c>
      <c r="H98" s="40">
        <v>474864.48</v>
      </c>
      <c r="I98" s="40">
        <v>474864.48</v>
      </c>
      <c r="J98" s="40">
        <v>118716.12</v>
      </c>
      <c r="K98" s="40"/>
      <c r="L98" s="40">
        <v>356148.36</v>
      </c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</row>
    <row r="99" ht="50" customHeight="1" spans="1:23">
      <c r="A99" s="47" t="s">
        <v>55</v>
      </c>
      <c r="B99" s="35" t="s">
        <v>292</v>
      </c>
      <c r="C99" s="34" t="s">
        <v>205</v>
      </c>
      <c r="D99" s="34" t="s">
        <v>120</v>
      </c>
      <c r="E99" s="34" t="s">
        <v>119</v>
      </c>
      <c r="F99" s="34" t="s">
        <v>208</v>
      </c>
      <c r="G99" s="34" t="s">
        <v>209</v>
      </c>
      <c r="H99" s="40">
        <v>22689.85</v>
      </c>
      <c r="I99" s="40">
        <v>22689.85</v>
      </c>
      <c r="J99" s="40">
        <v>5672.46</v>
      </c>
      <c r="K99" s="40"/>
      <c r="L99" s="40">
        <v>17017.39</v>
      </c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</row>
    <row r="100" ht="50" customHeight="1" spans="1:23">
      <c r="A100" s="47" t="s">
        <v>55</v>
      </c>
      <c r="B100" s="35" t="s">
        <v>292</v>
      </c>
      <c r="C100" s="34" t="s">
        <v>205</v>
      </c>
      <c r="D100" s="34" t="s">
        <v>131</v>
      </c>
      <c r="E100" s="34" t="s">
        <v>132</v>
      </c>
      <c r="F100" s="34" t="s">
        <v>210</v>
      </c>
      <c r="G100" s="34" t="s">
        <v>211</v>
      </c>
      <c r="H100" s="40">
        <v>320533.52</v>
      </c>
      <c r="I100" s="40">
        <v>320533.52</v>
      </c>
      <c r="J100" s="40">
        <v>80133.38</v>
      </c>
      <c r="K100" s="40"/>
      <c r="L100" s="40">
        <v>240400.14</v>
      </c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</row>
    <row r="101" ht="50" customHeight="1" spans="1:23">
      <c r="A101" s="47" t="s">
        <v>55</v>
      </c>
      <c r="B101" s="35" t="s">
        <v>292</v>
      </c>
      <c r="C101" s="34" t="s">
        <v>205</v>
      </c>
      <c r="D101" s="34" t="s">
        <v>131</v>
      </c>
      <c r="E101" s="34" t="s">
        <v>132</v>
      </c>
      <c r="F101" s="34" t="s">
        <v>262</v>
      </c>
      <c r="G101" s="34" t="s">
        <v>263</v>
      </c>
      <c r="H101" s="40">
        <v>112400</v>
      </c>
      <c r="I101" s="40">
        <v>112400</v>
      </c>
      <c r="J101" s="40">
        <v>28100</v>
      </c>
      <c r="K101" s="40"/>
      <c r="L101" s="40">
        <v>84300</v>
      </c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</row>
    <row r="102" ht="50" customHeight="1" spans="1:23">
      <c r="A102" s="47" t="s">
        <v>55</v>
      </c>
      <c r="B102" s="35" t="s">
        <v>292</v>
      </c>
      <c r="C102" s="34" t="s">
        <v>205</v>
      </c>
      <c r="D102" s="34" t="s">
        <v>133</v>
      </c>
      <c r="E102" s="34" t="s">
        <v>134</v>
      </c>
      <c r="F102" s="34" t="s">
        <v>212</v>
      </c>
      <c r="G102" s="34" t="s">
        <v>213</v>
      </c>
      <c r="H102" s="40">
        <v>230998.4</v>
      </c>
      <c r="I102" s="40">
        <v>230998.4</v>
      </c>
      <c r="J102" s="40">
        <v>57749.6</v>
      </c>
      <c r="K102" s="40"/>
      <c r="L102" s="40">
        <v>173248.8</v>
      </c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</row>
    <row r="103" ht="50" customHeight="1" spans="1:23">
      <c r="A103" s="47" t="s">
        <v>55</v>
      </c>
      <c r="B103" s="35" t="s">
        <v>292</v>
      </c>
      <c r="C103" s="34" t="s">
        <v>205</v>
      </c>
      <c r="D103" s="34" t="s">
        <v>135</v>
      </c>
      <c r="E103" s="34" t="s">
        <v>136</v>
      </c>
      <c r="F103" s="34" t="s">
        <v>208</v>
      </c>
      <c r="G103" s="34" t="s">
        <v>209</v>
      </c>
      <c r="H103" s="40">
        <v>26130</v>
      </c>
      <c r="I103" s="40">
        <v>26130</v>
      </c>
      <c r="J103" s="40">
        <v>26130</v>
      </c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</row>
    <row r="104" ht="50" customHeight="1" spans="1:23">
      <c r="A104" s="47" t="s">
        <v>55</v>
      </c>
      <c r="B104" s="35" t="s">
        <v>293</v>
      </c>
      <c r="C104" s="34" t="s">
        <v>146</v>
      </c>
      <c r="D104" s="34" t="s">
        <v>145</v>
      </c>
      <c r="E104" s="34" t="s">
        <v>146</v>
      </c>
      <c r="F104" s="34" t="s">
        <v>215</v>
      </c>
      <c r="G104" s="34" t="s">
        <v>146</v>
      </c>
      <c r="H104" s="40">
        <v>353157.86</v>
      </c>
      <c r="I104" s="40">
        <v>353157.86</v>
      </c>
      <c r="J104" s="40">
        <v>88289.47</v>
      </c>
      <c r="K104" s="40"/>
      <c r="L104" s="40">
        <v>264868.39</v>
      </c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</row>
    <row r="105" ht="50" customHeight="1" spans="1:23">
      <c r="A105" s="47" t="s">
        <v>55</v>
      </c>
      <c r="B105" s="35" t="s">
        <v>294</v>
      </c>
      <c r="C105" s="34" t="s">
        <v>217</v>
      </c>
      <c r="D105" s="34" t="s">
        <v>114</v>
      </c>
      <c r="E105" s="34" t="s">
        <v>115</v>
      </c>
      <c r="F105" s="34" t="s">
        <v>218</v>
      </c>
      <c r="G105" s="34" t="s">
        <v>219</v>
      </c>
      <c r="H105" s="40">
        <v>37500</v>
      </c>
      <c r="I105" s="40">
        <v>37500</v>
      </c>
      <c r="J105" s="40"/>
      <c r="K105" s="40"/>
      <c r="L105" s="40">
        <v>37500</v>
      </c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</row>
    <row r="106" ht="50" customHeight="1" spans="1:23">
      <c r="A106" s="47" t="s">
        <v>55</v>
      </c>
      <c r="B106" s="35" t="s">
        <v>295</v>
      </c>
      <c r="C106" s="34" t="s">
        <v>176</v>
      </c>
      <c r="D106" s="34" t="s">
        <v>114</v>
      </c>
      <c r="E106" s="34" t="s">
        <v>115</v>
      </c>
      <c r="F106" s="34" t="s">
        <v>221</v>
      </c>
      <c r="G106" s="34" t="s">
        <v>176</v>
      </c>
      <c r="H106" s="40">
        <v>8550</v>
      </c>
      <c r="I106" s="40">
        <v>8550</v>
      </c>
      <c r="J106" s="40">
        <v>2137.5</v>
      </c>
      <c r="K106" s="40"/>
      <c r="L106" s="40">
        <v>6412.5</v>
      </c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</row>
    <row r="107" ht="50" customHeight="1" spans="1:23">
      <c r="A107" s="47" t="s">
        <v>55</v>
      </c>
      <c r="B107" s="35" t="s">
        <v>296</v>
      </c>
      <c r="C107" s="34" t="s">
        <v>227</v>
      </c>
      <c r="D107" s="34" t="s">
        <v>114</v>
      </c>
      <c r="E107" s="34" t="s">
        <v>115</v>
      </c>
      <c r="F107" s="34" t="s">
        <v>228</v>
      </c>
      <c r="G107" s="34" t="s">
        <v>227</v>
      </c>
      <c r="H107" s="40">
        <v>70519.98</v>
      </c>
      <c r="I107" s="40">
        <v>70519.98</v>
      </c>
      <c r="J107" s="40">
        <v>17630</v>
      </c>
      <c r="K107" s="40"/>
      <c r="L107" s="40">
        <v>52889.98</v>
      </c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</row>
    <row r="108" ht="50" customHeight="1" spans="1:23">
      <c r="A108" s="47" t="s">
        <v>55</v>
      </c>
      <c r="B108" s="35" t="s">
        <v>297</v>
      </c>
      <c r="C108" s="34" t="s">
        <v>230</v>
      </c>
      <c r="D108" s="34" t="s">
        <v>81</v>
      </c>
      <c r="E108" s="34" t="s">
        <v>82</v>
      </c>
      <c r="F108" s="34" t="s">
        <v>231</v>
      </c>
      <c r="G108" s="34" t="s">
        <v>232</v>
      </c>
      <c r="H108" s="40">
        <v>21960</v>
      </c>
      <c r="I108" s="40">
        <v>21960</v>
      </c>
      <c r="J108" s="40">
        <v>5490</v>
      </c>
      <c r="K108" s="40"/>
      <c r="L108" s="40">
        <v>16470</v>
      </c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</row>
    <row r="109" ht="50" customHeight="1" spans="1:23">
      <c r="A109" s="47" t="s">
        <v>55</v>
      </c>
      <c r="B109" s="35" t="s">
        <v>297</v>
      </c>
      <c r="C109" s="34" t="s">
        <v>230</v>
      </c>
      <c r="D109" s="34" t="s">
        <v>114</v>
      </c>
      <c r="E109" s="34" t="s">
        <v>115</v>
      </c>
      <c r="F109" s="34" t="s">
        <v>233</v>
      </c>
      <c r="G109" s="34" t="s">
        <v>234</v>
      </c>
      <c r="H109" s="40">
        <v>11472.34</v>
      </c>
      <c r="I109" s="40">
        <v>11472.34</v>
      </c>
      <c r="J109" s="40"/>
      <c r="K109" s="40"/>
      <c r="L109" s="40">
        <v>11472.34</v>
      </c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</row>
    <row r="110" ht="50" customHeight="1" spans="1:23">
      <c r="A110" s="47" t="s">
        <v>55</v>
      </c>
      <c r="B110" s="35" t="s">
        <v>297</v>
      </c>
      <c r="C110" s="34" t="s">
        <v>230</v>
      </c>
      <c r="D110" s="34" t="s">
        <v>114</v>
      </c>
      <c r="E110" s="34" t="s">
        <v>115</v>
      </c>
      <c r="F110" s="34" t="s">
        <v>235</v>
      </c>
      <c r="G110" s="34" t="s">
        <v>236</v>
      </c>
      <c r="H110" s="40">
        <v>2800</v>
      </c>
      <c r="I110" s="40">
        <v>2800</v>
      </c>
      <c r="J110" s="40"/>
      <c r="K110" s="40"/>
      <c r="L110" s="40">
        <v>2800</v>
      </c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</row>
    <row r="111" ht="50" customHeight="1" spans="1:23">
      <c r="A111" s="47" t="s">
        <v>55</v>
      </c>
      <c r="B111" s="35" t="s">
        <v>297</v>
      </c>
      <c r="C111" s="34" t="s">
        <v>230</v>
      </c>
      <c r="D111" s="34" t="s">
        <v>114</v>
      </c>
      <c r="E111" s="34" t="s">
        <v>115</v>
      </c>
      <c r="F111" s="34" t="s">
        <v>237</v>
      </c>
      <c r="G111" s="34" t="s">
        <v>238</v>
      </c>
      <c r="H111" s="40">
        <v>3000</v>
      </c>
      <c r="I111" s="40">
        <v>3000</v>
      </c>
      <c r="J111" s="40">
        <v>750</v>
      </c>
      <c r="K111" s="40"/>
      <c r="L111" s="40">
        <v>2250</v>
      </c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</row>
    <row r="112" ht="50" customHeight="1" spans="1:23">
      <c r="A112" s="47" t="s">
        <v>55</v>
      </c>
      <c r="B112" s="35" t="s">
        <v>297</v>
      </c>
      <c r="C112" s="34" t="s">
        <v>230</v>
      </c>
      <c r="D112" s="34" t="s">
        <v>114</v>
      </c>
      <c r="E112" s="34" t="s">
        <v>115</v>
      </c>
      <c r="F112" s="34" t="s">
        <v>239</v>
      </c>
      <c r="G112" s="34" t="s">
        <v>240</v>
      </c>
      <c r="H112" s="40">
        <v>3000</v>
      </c>
      <c r="I112" s="40">
        <v>3000</v>
      </c>
      <c r="J112" s="40">
        <v>750</v>
      </c>
      <c r="K112" s="40"/>
      <c r="L112" s="40">
        <v>2250</v>
      </c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</row>
    <row r="113" ht="50" customHeight="1" spans="1:23">
      <c r="A113" s="47" t="s">
        <v>55</v>
      </c>
      <c r="B113" s="35" t="s">
        <v>297</v>
      </c>
      <c r="C113" s="34" t="s">
        <v>230</v>
      </c>
      <c r="D113" s="34" t="s">
        <v>114</v>
      </c>
      <c r="E113" s="34" t="s">
        <v>115</v>
      </c>
      <c r="F113" s="34" t="s">
        <v>241</v>
      </c>
      <c r="G113" s="34" t="s">
        <v>242</v>
      </c>
      <c r="H113" s="40">
        <v>18000</v>
      </c>
      <c r="I113" s="40">
        <v>18000</v>
      </c>
      <c r="J113" s="40">
        <v>4500</v>
      </c>
      <c r="K113" s="40"/>
      <c r="L113" s="40">
        <v>13500</v>
      </c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</row>
    <row r="114" ht="50" customHeight="1" spans="1:23">
      <c r="A114" s="47" t="s">
        <v>55</v>
      </c>
      <c r="B114" s="35" t="s">
        <v>297</v>
      </c>
      <c r="C114" s="34" t="s">
        <v>230</v>
      </c>
      <c r="D114" s="34" t="s">
        <v>114</v>
      </c>
      <c r="E114" s="34" t="s">
        <v>115</v>
      </c>
      <c r="F114" s="34" t="s">
        <v>243</v>
      </c>
      <c r="G114" s="34" t="s">
        <v>244</v>
      </c>
      <c r="H114" s="40">
        <v>500</v>
      </c>
      <c r="I114" s="40">
        <v>500</v>
      </c>
      <c r="J114" s="40">
        <v>125</v>
      </c>
      <c r="K114" s="40"/>
      <c r="L114" s="40">
        <v>375</v>
      </c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</row>
    <row r="115" ht="50" customHeight="1" spans="1:23">
      <c r="A115" s="47" t="s">
        <v>55</v>
      </c>
      <c r="B115" s="35" t="s">
        <v>297</v>
      </c>
      <c r="C115" s="34" t="s">
        <v>230</v>
      </c>
      <c r="D115" s="34" t="s">
        <v>114</v>
      </c>
      <c r="E115" s="34" t="s">
        <v>115</v>
      </c>
      <c r="F115" s="34" t="s">
        <v>245</v>
      </c>
      <c r="G115" s="34" t="s">
        <v>246</v>
      </c>
      <c r="H115" s="40">
        <v>92994.8</v>
      </c>
      <c r="I115" s="40">
        <v>92994.8</v>
      </c>
      <c r="J115" s="40">
        <v>23248.7</v>
      </c>
      <c r="K115" s="40"/>
      <c r="L115" s="40">
        <v>69746.1</v>
      </c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</row>
    <row r="116" ht="50" customHeight="1" spans="1:23">
      <c r="A116" s="47" t="s">
        <v>55</v>
      </c>
      <c r="B116" s="35" t="s">
        <v>297</v>
      </c>
      <c r="C116" s="34" t="s">
        <v>230</v>
      </c>
      <c r="D116" s="34" t="s">
        <v>114</v>
      </c>
      <c r="E116" s="34" t="s">
        <v>115</v>
      </c>
      <c r="F116" s="34" t="s">
        <v>247</v>
      </c>
      <c r="G116" s="34" t="s">
        <v>248</v>
      </c>
      <c r="H116" s="40">
        <v>1000</v>
      </c>
      <c r="I116" s="40">
        <v>1000</v>
      </c>
      <c r="J116" s="40">
        <v>250</v>
      </c>
      <c r="K116" s="40"/>
      <c r="L116" s="40">
        <v>750</v>
      </c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</row>
    <row r="117" ht="50" customHeight="1" spans="1:23">
      <c r="A117" s="47" t="s">
        <v>55</v>
      </c>
      <c r="B117" s="35" t="s">
        <v>297</v>
      </c>
      <c r="C117" s="34" t="s">
        <v>230</v>
      </c>
      <c r="D117" s="34" t="s">
        <v>114</v>
      </c>
      <c r="E117" s="34" t="s">
        <v>115</v>
      </c>
      <c r="F117" s="34" t="s">
        <v>251</v>
      </c>
      <c r="G117" s="34" t="s">
        <v>252</v>
      </c>
      <c r="H117" s="40">
        <v>3550</v>
      </c>
      <c r="I117" s="40">
        <v>3550</v>
      </c>
      <c r="J117" s="40">
        <v>887.5</v>
      </c>
      <c r="K117" s="40"/>
      <c r="L117" s="40">
        <v>2662.5</v>
      </c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</row>
    <row r="118" ht="50" customHeight="1" spans="1:23">
      <c r="A118" s="47" t="s">
        <v>55</v>
      </c>
      <c r="B118" s="35" t="s">
        <v>297</v>
      </c>
      <c r="C118" s="34" t="s">
        <v>230</v>
      </c>
      <c r="D118" s="34" t="s">
        <v>114</v>
      </c>
      <c r="E118" s="34" t="s">
        <v>115</v>
      </c>
      <c r="F118" s="34" t="s">
        <v>253</v>
      </c>
      <c r="G118" s="34" t="s">
        <v>254</v>
      </c>
      <c r="H118" s="40">
        <v>70519.98</v>
      </c>
      <c r="I118" s="40">
        <v>70519.98</v>
      </c>
      <c r="J118" s="40">
        <v>17630</v>
      </c>
      <c r="K118" s="40"/>
      <c r="L118" s="40">
        <v>52889.98</v>
      </c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</row>
    <row r="119" ht="50" customHeight="1" spans="1:23">
      <c r="A119" s="47" t="s">
        <v>55</v>
      </c>
      <c r="B119" s="35" t="s">
        <v>297</v>
      </c>
      <c r="C119" s="34" t="s">
        <v>230</v>
      </c>
      <c r="D119" s="34" t="s">
        <v>114</v>
      </c>
      <c r="E119" s="34" t="s">
        <v>115</v>
      </c>
      <c r="F119" s="34" t="s">
        <v>231</v>
      </c>
      <c r="G119" s="34" t="s">
        <v>232</v>
      </c>
      <c r="H119" s="40">
        <v>56670.86</v>
      </c>
      <c r="I119" s="40">
        <v>56670.86</v>
      </c>
      <c r="J119" s="40">
        <v>14167.72</v>
      </c>
      <c r="K119" s="40"/>
      <c r="L119" s="40">
        <v>42503.14</v>
      </c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</row>
    <row r="120" ht="31.4" customHeight="1" spans="1:23">
      <c r="A120" s="47" t="s">
        <v>57</v>
      </c>
      <c r="B120" s="34"/>
      <c r="C120" s="34"/>
      <c r="D120" s="34"/>
      <c r="E120" s="34"/>
      <c r="F120" s="34"/>
      <c r="G120" s="34"/>
      <c r="H120" s="40">
        <v>3596540.6</v>
      </c>
      <c r="I120" s="40">
        <v>3596540.6</v>
      </c>
      <c r="J120" s="40">
        <v>912005.16</v>
      </c>
      <c r="K120" s="40"/>
      <c r="L120" s="40">
        <v>2684535.44</v>
      </c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</row>
    <row r="121" ht="31.4" customHeight="1" spans="1:23">
      <c r="A121" s="47" t="s">
        <v>57</v>
      </c>
      <c r="B121" s="35" t="s">
        <v>298</v>
      </c>
      <c r="C121" s="34" t="s">
        <v>258</v>
      </c>
      <c r="D121" s="34" t="s">
        <v>114</v>
      </c>
      <c r="E121" s="34" t="s">
        <v>115</v>
      </c>
      <c r="F121" s="34" t="s">
        <v>198</v>
      </c>
      <c r="G121" s="34" t="s">
        <v>199</v>
      </c>
      <c r="H121" s="40">
        <v>826836</v>
      </c>
      <c r="I121" s="40">
        <v>826836</v>
      </c>
      <c r="J121" s="40">
        <v>206709</v>
      </c>
      <c r="K121" s="40"/>
      <c r="L121" s="40">
        <v>620127</v>
      </c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</row>
    <row r="122" ht="31.4" customHeight="1" spans="1:23">
      <c r="A122" s="47" t="s">
        <v>57</v>
      </c>
      <c r="B122" s="35" t="s">
        <v>298</v>
      </c>
      <c r="C122" s="34" t="s">
        <v>258</v>
      </c>
      <c r="D122" s="34" t="s">
        <v>114</v>
      </c>
      <c r="E122" s="34" t="s">
        <v>115</v>
      </c>
      <c r="F122" s="34" t="s">
        <v>200</v>
      </c>
      <c r="G122" s="34" t="s">
        <v>201</v>
      </c>
      <c r="H122" s="40">
        <v>120</v>
      </c>
      <c r="I122" s="40">
        <v>120</v>
      </c>
      <c r="J122" s="40">
        <v>30</v>
      </c>
      <c r="K122" s="40"/>
      <c r="L122" s="40">
        <v>90</v>
      </c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</row>
    <row r="123" ht="31.4" customHeight="1" spans="1:23">
      <c r="A123" s="47" t="s">
        <v>57</v>
      </c>
      <c r="B123" s="35" t="s">
        <v>298</v>
      </c>
      <c r="C123" s="34" t="s">
        <v>258</v>
      </c>
      <c r="D123" s="34" t="s">
        <v>114</v>
      </c>
      <c r="E123" s="34" t="s">
        <v>115</v>
      </c>
      <c r="F123" s="34" t="s">
        <v>202</v>
      </c>
      <c r="G123" s="34" t="s">
        <v>203</v>
      </c>
      <c r="H123" s="40">
        <v>68903</v>
      </c>
      <c r="I123" s="40">
        <v>68903</v>
      </c>
      <c r="J123" s="40">
        <v>17225.75</v>
      </c>
      <c r="K123" s="40"/>
      <c r="L123" s="40">
        <v>51677.25</v>
      </c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</row>
    <row r="124" ht="31.4" customHeight="1" spans="1:23">
      <c r="A124" s="47" t="s">
        <v>57</v>
      </c>
      <c r="B124" s="35" t="s">
        <v>298</v>
      </c>
      <c r="C124" s="34" t="s">
        <v>258</v>
      </c>
      <c r="D124" s="34" t="s">
        <v>114</v>
      </c>
      <c r="E124" s="34" t="s">
        <v>115</v>
      </c>
      <c r="F124" s="34" t="s">
        <v>259</v>
      </c>
      <c r="G124" s="34" t="s">
        <v>260</v>
      </c>
      <c r="H124" s="40">
        <v>1499280</v>
      </c>
      <c r="I124" s="40">
        <v>1499280</v>
      </c>
      <c r="J124" s="40">
        <v>374820</v>
      </c>
      <c r="K124" s="40"/>
      <c r="L124" s="40">
        <v>1124460</v>
      </c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</row>
    <row r="125" ht="41" customHeight="1" spans="1:23">
      <c r="A125" s="47" t="s">
        <v>57</v>
      </c>
      <c r="B125" s="35" t="s">
        <v>299</v>
      </c>
      <c r="C125" s="34" t="s">
        <v>205</v>
      </c>
      <c r="D125" s="34" t="s">
        <v>83</v>
      </c>
      <c r="E125" s="34" t="s">
        <v>84</v>
      </c>
      <c r="F125" s="34" t="s">
        <v>206</v>
      </c>
      <c r="G125" s="34" t="s">
        <v>207</v>
      </c>
      <c r="H125" s="40">
        <v>325603.04</v>
      </c>
      <c r="I125" s="40">
        <v>325603.04</v>
      </c>
      <c r="J125" s="40">
        <v>81400.76</v>
      </c>
      <c r="K125" s="40"/>
      <c r="L125" s="40">
        <v>244202.28</v>
      </c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</row>
    <row r="126" ht="31.4" customHeight="1" spans="1:23">
      <c r="A126" s="47" t="s">
        <v>57</v>
      </c>
      <c r="B126" s="35" t="s">
        <v>299</v>
      </c>
      <c r="C126" s="34" t="s">
        <v>205</v>
      </c>
      <c r="D126" s="34" t="s">
        <v>120</v>
      </c>
      <c r="E126" s="34" t="s">
        <v>119</v>
      </c>
      <c r="F126" s="34" t="s">
        <v>208</v>
      </c>
      <c r="G126" s="34" t="s">
        <v>209</v>
      </c>
      <c r="H126" s="40">
        <v>15672.85</v>
      </c>
      <c r="I126" s="40">
        <v>15672.85</v>
      </c>
      <c r="J126" s="40">
        <v>3918.21</v>
      </c>
      <c r="K126" s="40"/>
      <c r="L126" s="40">
        <v>11754.64</v>
      </c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</row>
    <row r="127" ht="31.4" customHeight="1" spans="1:23">
      <c r="A127" s="47" t="s">
        <v>57</v>
      </c>
      <c r="B127" s="35" t="s">
        <v>299</v>
      </c>
      <c r="C127" s="34" t="s">
        <v>205</v>
      </c>
      <c r="D127" s="34" t="s">
        <v>131</v>
      </c>
      <c r="E127" s="34" t="s">
        <v>132</v>
      </c>
      <c r="F127" s="34" t="s">
        <v>210</v>
      </c>
      <c r="G127" s="34" t="s">
        <v>211</v>
      </c>
      <c r="H127" s="40">
        <v>219782.05</v>
      </c>
      <c r="I127" s="40">
        <v>219782.05</v>
      </c>
      <c r="J127" s="40">
        <v>54945.51</v>
      </c>
      <c r="K127" s="40"/>
      <c r="L127" s="40">
        <v>164836.54</v>
      </c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</row>
    <row r="128" ht="31.4" customHeight="1" spans="1:23">
      <c r="A128" s="47" t="s">
        <v>57</v>
      </c>
      <c r="B128" s="35" t="s">
        <v>299</v>
      </c>
      <c r="C128" s="34" t="s">
        <v>205</v>
      </c>
      <c r="D128" s="34" t="s">
        <v>133</v>
      </c>
      <c r="E128" s="34" t="s">
        <v>134</v>
      </c>
      <c r="F128" s="34" t="s">
        <v>212</v>
      </c>
      <c r="G128" s="34" t="s">
        <v>213</v>
      </c>
      <c r="H128" s="40">
        <v>150793.47</v>
      </c>
      <c r="I128" s="40">
        <v>150793.47</v>
      </c>
      <c r="J128" s="40">
        <v>37698.37</v>
      </c>
      <c r="K128" s="40"/>
      <c r="L128" s="40">
        <v>113095.1</v>
      </c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</row>
    <row r="129" ht="31.4" customHeight="1" spans="1:23">
      <c r="A129" s="47" t="s">
        <v>57</v>
      </c>
      <c r="B129" s="35" t="s">
        <v>299</v>
      </c>
      <c r="C129" s="34" t="s">
        <v>205</v>
      </c>
      <c r="D129" s="34" t="s">
        <v>135</v>
      </c>
      <c r="E129" s="34" t="s">
        <v>136</v>
      </c>
      <c r="F129" s="34" t="s">
        <v>208</v>
      </c>
      <c r="G129" s="34" t="s">
        <v>209</v>
      </c>
      <c r="H129" s="40">
        <v>17160</v>
      </c>
      <c r="I129" s="40">
        <v>17160</v>
      </c>
      <c r="J129" s="40">
        <v>17160</v>
      </c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</row>
    <row r="130" ht="31.4" customHeight="1" spans="1:23">
      <c r="A130" s="47" t="s">
        <v>57</v>
      </c>
      <c r="B130" s="35" t="s">
        <v>300</v>
      </c>
      <c r="C130" s="34" t="s">
        <v>146</v>
      </c>
      <c r="D130" s="34" t="s">
        <v>145</v>
      </c>
      <c r="E130" s="34" t="s">
        <v>146</v>
      </c>
      <c r="F130" s="34" t="s">
        <v>215</v>
      </c>
      <c r="G130" s="34" t="s">
        <v>146</v>
      </c>
      <c r="H130" s="40">
        <v>235616.89</v>
      </c>
      <c r="I130" s="40">
        <v>235616.89</v>
      </c>
      <c r="J130" s="40">
        <v>58904.22</v>
      </c>
      <c r="K130" s="40"/>
      <c r="L130" s="40">
        <v>176712.67</v>
      </c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</row>
    <row r="131" ht="31.4" customHeight="1" spans="1:23">
      <c r="A131" s="47" t="s">
        <v>57</v>
      </c>
      <c r="B131" s="35" t="s">
        <v>301</v>
      </c>
      <c r="C131" s="34" t="s">
        <v>176</v>
      </c>
      <c r="D131" s="34" t="s">
        <v>114</v>
      </c>
      <c r="E131" s="34" t="s">
        <v>115</v>
      </c>
      <c r="F131" s="34" t="s">
        <v>221</v>
      </c>
      <c r="G131" s="34" t="s">
        <v>176</v>
      </c>
      <c r="H131" s="40">
        <v>3970</v>
      </c>
      <c r="I131" s="40">
        <v>3970</v>
      </c>
      <c r="J131" s="40">
        <v>992.5</v>
      </c>
      <c r="K131" s="40"/>
      <c r="L131" s="40">
        <v>2977.5</v>
      </c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</row>
    <row r="132" ht="31.4" customHeight="1" spans="1:23">
      <c r="A132" s="47" t="s">
        <v>57</v>
      </c>
      <c r="B132" s="35" t="s">
        <v>302</v>
      </c>
      <c r="C132" s="34" t="s">
        <v>227</v>
      </c>
      <c r="D132" s="34" t="s">
        <v>114</v>
      </c>
      <c r="E132" s="34" t="s">
        <v>115</v>
      </c>
      <c r="F132" s="34" t="s">
        <v>228</v>
      </c>
      <c r="G132" s="34" t="s">
        <v>227</v>
      </c>
      <c r="H132" s="40">
        <v>47902.78</v>
      </c>
      <c r="I132" s="40">
        <v>47902.78</v>
      </c>
      <c r="J132" s="40">
        <v>11975.7</v>
      </c>
      <c r="K132" s="40"/>
      <c r="L132" s="40">
        <v>35927.08</v>
      </c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</row>
    <row r="133" ht="31.4" customHeight="1" spans="1:23">
      <c r="A133" s="47" t="s">
        <v>57</v>
      </c>
      <c r="B133" s="35" t="s">
        <v>303</v>
      </c>
      <c r="C133" s="34" t="s">
        <v>230</v>
      </c>
      <c r="D133" s="34" t="s">
        <v>81</v>
      </c>
      <c r="E133" s="34" t="s">
        <v>82</v>
      </c>
      <c r="F133" s="34" t="s">
        <v>231</v>
      </c>
      <c r="G133" s="34" t="s">
        <v>232</v>
      </c>
      <c r="H133" s="40">
        <v>12960</v>
      </c>
      <c r="I133" s="40">
        <v>12960</v>
      </c>
      <c r="J133" s="40">
        <v>3240</v>
      </c>
      <c r="K133" s="40"/>
      <c r="L133" s="40">
        <v>9720</v>
      </c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</row>
    <row r="134" ht="31.4" customHeight="1" spans="1:23">
      <c r="A134" s="47" t="s">
        <v>57</v>
      </c>
      <c r="B134" s="35" t="s">
        <v>303</v>
      </c>
      <c r="C134" s="34" t="s">
        <v>230</v>
      </c>
      <c r="D134" s="34" t="s">
        <v>114</v>
      </c>
      <c r="E134" s="34" t="s">
        <v>115</v>
      </c>
      <c r="F134" s="34" t="s">
        <v>233</v>
      </c>
      <c r="G134" s="34" t="s">
        <v>234</v>
      </c>
      <c r="H134" s="40">
        <v>30000</v>
      </c>
      <c r="I134" s="40">
        <v>30000</v>
      </c>
      <c r="J134" s="40">
        <v>7500</v>
      </c>
      <c r="K134" s="40"/>
      <c r="L134" s="40">
        <v>22500</v>
      </c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</row>
    <row r="135" ht="31.4" customHeight="1" spans="1:23">
      <c r="A135" s="47" t="s">
        <v>57</v>
      </c>
      <c r="B135" s="35" t="s">
        <v>303</v>
      </c>
      <c r="C135" s="34" t="s">
        <v>230</v>
      </c>
      <c r="D135" s="34" t="s">
        <v>114</v>
      </c>
      <c r="E135" s="34" t="s">
        <v>115</v>
      </c>
      <c r="F135" s="34" t="s">
        <v>237</v>
      </c>
      <c r="G135" s="34" t="s">
        <v>238</v>
      </c>
      <c r="H135" s="40">
        <v>3000</v>
      </c>
      <c r="I135" s="40">
        <v>3000</v>
      </c>
      <c r="J135" s="40">
        <v>750</v>
      </c>
      <c r="K135" s="40"/>
      <c r="L135" s="40">
        <v>2250</v>
      </c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</row>
    <row r="136" ht="31.4" customHeight="1" spans="1:23">
      <c r="A136" s="47" t="s">
        <v>57</v>
      </c>
      <c r="B136" s="35" t="s">
        <v>303</v>
      </c>
      <c r="C136" s="34" t="s">
        <v>230</v>
      </c>
      <c r="D136" s="34" t="s">
        <v>114</v>
      </c>
      <c r="E136" s="34" t="s">
        <v>115</v>
      </c>
      <c r="F136" s="34" t="s">
        <v>239</v>
      </c>
      <c r="G136" s="34" t="s">
        <v>240</v>
      </c>
      <c r="H136" s="40">
        <v>3000</v>
      </c>
      <c r="I136" s="40">
        <v>3000</v>
      </c>
      <c r="J136" s="40">
        <v>750</v>
      </c>
      <c r="K136" s="40"/>
      <c r="L136" s="40">
        <v>2250</v>
      </c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</row>
    <row r="137" ht="31.4" customHeight="1" spans="1:23">
      <c r="A137" s="47" t="s">
        <v>57</v>
      </c>
      <c r="B137" s="35" t="s">
        <v>303</v>
      </c>
      <c r="C137" s="34" t="s">
        <v>230</v>
      </c>
      <c r="D137" s="34" t="s">
        <v>114</v>
      </c>
      <c r="E137" s="34" t="s">
        <v>115</v>
      </c>
      <c r="F137" s="34" t="s">
        <v>241</v>
      </c>
      <c r="G137" s="34" t="s">
        <v>242</v>
      </c>
      <c r="H137" s="40">
        <v>1500</v>
      </c>
      <c r="I137" s="40">
        <v>1500</v>
      </c>
      <c r="J137" s="40">
        <v>375</v>
      </c>
      <c r="K137" s="40"/>
      <c r="L137" s="40">
        <v>1125</v>
      </c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</row>
    <row r="138" ht="31.4" customHeight="1" spans="1:23">
      <c r="A138" s="47" t="s">
        <v>57</v>
      </c>
      <c r="B138" s="35" t="s">
        <v>303</v>
      </c>
      <c r="C138" s="34" t="s">
        <v>230</v>
      </c>
      <c r="D138" s="34" t="s">
        <v>114</v>
      </c>
      <c r="E138" s="34" t="s">
        <v>115</v>
      </c>
      <c r="F138" s="34" t="s">
        <v>243</v>
      </c>
      <c r="G138" s="34" t="s">
        <v>244</v>
      </c>
      <c r="H138" s="40">
        <v>3500</v>
      </c>
      <c r="I138" s="40">
        <v>3500</v>
      </c>
      <c r="J138" s="40">
        <v>875</v>
      </c>
      <c r="K138" s="40"/>
      <c r="L138" s="40">
        <v>2625</v>
      </c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</row>
    <row r="139" ht="31.4" customHeight="1" spans="1:23">
      <c r="A139" s="47" t="s">
        <v>57</v>
      </c>
      <c r="B139" s="35" t="s">
        <v>303</v>
      </c>
      <c r="C139" s="34" t="s">
        <v>230</v>
      </c>
      <c r="D139" s="34" t="s">
        <v>114</v>
      </c>
      <c r="E139" s="34" t="s">
        <v>115</v>
      </c>
      <c r="F139" s="34" t="s">
        <v>245</v>
      </c>
      <c r="G139" s="34" t="s">
        <v>246</v>
      </c>
      <c r="H139" s="40">
        <v>50000</v>
      </c>
      <c r="I139" s="40">
        <v>50000</v>
      </c>
      <c r="J139" s="40">
        <v>12500</v>
      </c>
      <c r="K139" s="40"/>
      <c r="L139" s="40">
        <v>37500</v>
      </c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</row>
    <row r="140" ht="31.4" customHeight="1" spans="1:23">
      <c r="A140" s="47" t="s">
        <v>57</v>
      </c>
      <c r="B140" s="35" t="s">
        <v>303</v>
      </c>
      <c r="C140" s="34" t="s">
        <v>230</v>
      </c>
      <c r="D140" s="34" t="s">
        <v>114</v>
      </c>
      <c r="E140" s="34" t="s">
        <v>115</v>
      </c>
      <c r="F140" s="34" t="s">
        <v>247</v>
      </c>
      <c r="G140" s="34" t="s">
        <v>248</v>
      </c>
      <c r="H140" s="40">
        <v>4000</v>
      </c>
      <c r="I140" s="40">
        <v>4000</v>
      </c>
      <c r="J140" s="40">
        <v>1000</v>
      </c>
      <c r="K140" s="40"/>
      <c r="L140" s="40">
        <v>3000</v>
      </c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</row>
    <row r="141" ht="31.4" customHeight="1" spans="1:23">
      <c r="A141" s="47" t="s">
        <v>57</v>
      </c>
      <c r="B141" s="35" t="s">
        <v>303</v>
      </c>
      <c r="C141" s="34" t="s">
        <v>230</v>
      </c>
      <c r="D141" s="34" t="s">
        <v>114</v>
      </c>
      <c r="E141" s="34" t="s">
        <v>115</v>
      </c>
      <c r="F141" s="34" t="s">
        <v>251</v>
      </c>
      <c r="G141" s="34" t="s">
        <v>252</v>
      </c>
      <c r="H141" s="40">
        <v>8000</v>
      </c>
      <c r="I141" s="40">
        <v>8000</v>
      </c>
      <c r="J141" s="40">
        <v>2000</v>
      </c>
      <c r="K141" s="40"/>
      <c r="L141" s="40">
        <v>6000</v>
      </c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</row>
    <row r="142" ht="31.4" customHeight="1" spans="1:23">
      <c r="A142" s="47" t="s">
        <v>57</v>
      </c>
      <c r="B142" s="35" t="s">
        <v>303</v>
      </c>
      <c r="C142" s="34" t="s">
        <v>230</v>
      </c>
      <c r="D142" s="34" t="s">
        <v>114</v>
      </c>
      <c r="E142" s="34" t="s">
        <v>115</v>
      </c>
      <c r="F142" s="34" t="s">
        <v>253</v>
      </c>
      <c r="G142" s="34" t="s">
        <v>254</v>
      </c>
      <c r="H142" s="40">
        <v>47902.78</v>
      </c>
      <c r="I142" s="40">
        <v>47902.78</v>
      </c>
      <c r="J142" s="40">
        <v>11975.7</v>
      </c>
      <c r="K142" s="40"/>
      <c r="L142" s="40">
        <v>35927.08</v>
      </c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</row>
    <row r="143" ht="31.4" customHeight="1" spans="1:23">
      <c r="A143" s="47" t="s">
        <v>57</v>
      </c>
      <c r="B143" s="35" t="s">
        <v>303</v>
      </c>
      <c r="C143" s="34" t="s">
        <v>230</v>
      </c>
      <c r="D143" s="34" t="s">
        <v>114</v>
      </c>
      <c r="E143" s="34" t="s">
        <v>115</v>
      </c>
      <c r="F143" s="34" t="s">
        <v>231</v>
      </c>
      <c r="G143" s="34" t="s">
        <v>232</v>
      </c>
      <c r="H143" s="40">
        <v>21037.74</v>
      </c>
      <c r="I143" s="40">
        <v>21037.74</v>
      </c>
      <c r="J143" s="40">
        <v>5259.44</v>
      </c>
      <c r="K143" s="40"/>
      <c r="L143" s="40">
        <v>15778.3</v>
      </c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</row>
    <row r="144" ht="18.75" customHeight="1" spans="1:23">
      <c r="A144" s="48" t="s">
        <v>147</v>
      </c>
      <c r="B144" s="49"/>
      <c r="C144" s="49"/>
      <c r="D144" s="49"/>
      <c r="E144" s="49"/>
      <c r="F144" s="49"/>
      <c r="G144" s="50"/>
      <c r="H144" s="40">
        <v>50283811.74</v>
      </c>
      <c r="I144" s="40">
        <v>50283811.74</v>
      </c>
      <c r="J144" s="40">
        <v>11446339.61</v>
      </c>
      <c r="K144" s="40"/>
      <c r="L144" s="40">
        <v>38837472.13</v>
      </c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</row>
  </sheetData>
  <mergeCells count="30">
    <mergeCell ref="A2:W2"/>
    <mergeCell ref="A3:G3"/>
    <mergeCell ref="H4:W4"/>
    <mergeCell ref="I5:M5"/>
    <mergeCell ref="N5:P5"/>
    <mergeCell ref="R5:W5"/>
    <mergeCell ref="A144:G14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1388888888889" right="0.751388888888889" top="1" bottom="1" header="0.5" footer="0.5"/>
  <pageSetup paperSize="9" scale="75" orientation="landscape" horizontalDpi="600"/>
  <headerFooter/>
  <rowBreaks count="1" manualBreakCount="1">
    <brk id="9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28"/>
  <sheetViews>
    <sheetView showZeros="0" tabSelected="1" view="pageBreakPreview" zoomScaleNormal="100" zoomScaleSheetLayoutView="100" topLeftCell="A15" workbookViewId="0">
      <selection activeCell="G27" sqref="G27"/>
    </sheetView>
  </sheetViews>
  <sheetFormatPr defaultColWidth="9.14166666666667" defaultRowHeight="14.25" customHeight="1" outlineLevelCol="5"/>
  <cols>
    <col min="1" max="1" width="7.75" customWidth="1"/>
    <col min="2" max="2" width="41.875" customWidth="1"/>
    <col min="3" max="3" width="36.625" customWidth="1"/>
    <col min="4" max="4" width="14.625" customWidth="1"/>
    <col min="5" max="5" width="20.25" customWidth="1"/>
    <col min="6" max="6" width="22.75" style="1" customWidth="1"/>
  </cols>
  <sheetData>
    <row r="1" ht="27.75" customHeight="1" spans="1:6">
      <c r="A1" s="2" t="s">
        <v>304</v>
      </c>
      <c r="B1" s="2"/>
      <c r="C1" s="2"/>
      <c r="D1" s="2"/>
      <c r="F1" s="15"/>
    </row>
    <row r="2" ht="43" customHeight="1" spans="1:6">
      <c r="A2" s="3" t="s">
        <v>305</v>
      </c>
      <c r="B2" s="3" t="s">
        <v>306</v>
      </c>
      <c r="C2" s="4" t="s">
        <v>307</v>
      </c>
      <c r="D2" s="4" t="s">
        <v>308</v>
      </c>
      <c r="E2" s="16" t="s">
        <v>309</v>
      </c>
      <c r="F2" s="17" t="s">
        <v>310</v>
      </c>
    </row>
    <row r="3" ht="21" customHeight="1" spans="1:6">
      <c r="A3" s="5">
        <v>1</v>
      </c>
      <c r="B3" s="6" t="s">
        <v>311</v>
      </c>
      <c r="C3" s="6" t="s">
        <v>312</v>
      </c>
      <c r="D3" s="7">
        <v>400000</v>
      </c>
      <c r="E3" s="18" t="s">
        <v>313</v>
      </c>
      <c r="F3" s="19" t="s">
        <v>314</v>
      </c>
    </row>
    <row r="4" ht="21" customHeight="1" spans="1:6">
      <c r="A4" s="5">
        <v>2</v>
      </c>
      <c r="B4" s="6" t="s">
        <v>315</v>
      </c>
      <c r="C4" s="6" t="s">
        <v>316</v>
      </c>
      <c r="D4" s="7">
        <v>250000</v>
      </c>
      <c r="E4" s="20">
        <v>45717</v>
      </c>
      <c r="F4" s="19" t="s">
        <v>317</v>
      </c>
    </row>
    <row r="5" ht="21" customHeight="1" spans="1:6">
      <c r="A5" s="5">
        <v>3</v>
      </c>
      <c r="B5" s="6" t="s">
        <v>318</v>
      </c>
      <c r="C5" s="6" t="s">
        <v>316</v>
      </c>
      <c r="D5" s="7">
        <v>300000</v>
      </c>
      <c r="E5" s="18" t="s">
        <v>319</v>
      </c>
      <c r="F5" s="19" t="s">
        <v>320</v>
      </c>
    </row>
    <row r="6" ht="21" customHeight="1" spans="1:6">
      <c r="A6" s="5">
        <v>4</v>
      </c>
      <c r="B6" s="6" t="s">
        <v>321</v>
      </c>
      <c r="C6" s="6" t="s">
        <v>316</v>
      </c>
      <c r="D6" s="7">
        <v>750000</v>
      </c>
      <c r="E6" s="20">
        <v>45778</v>
      </c>
      <c r="F6" s="19" t="s">
        <v>322</v>
      </c>
    </row>
    <row r="7" ht="21" customHeight="1" spans="1:6">
      <c r="A7" s="5">
        <v>5</v>
      </c>
      <c r="B7" s="6" t="s">
        <v>323</v>
      </c>
      <c r="C7" s="6" t="s">
        <v>324</v>
      </c>
      <c r="D7" s="7">
        <v>230000</v>
      </c>
      <c r="E7" s="18" t="s">
        <v>319</v>
      </c>
      <c r="F7" s="7" t="s">
        <v>325</v>
      </c>
    </row>
    <row r="8" ht="21" customHeight="1" spans="1:6">
      <c r="A8" s="5">
        <v>6</v>
      </c>
      <c r="B8" s="6" t="s">
        <v>326</v>
      </c>
      <c r="C8" s="6" t="s">
        <v>327</v>
      </c>
      <c r="D8" s="7">
        <v>280000</v>
      </c>
      <c r="E8" s="20">
        <v>45717</v>
      </c>
      <c r="F8" s="19" t="s">
        <v>314</v>
      </c>
    </row>
    <row r="9" ht="21" customHeight="1" spans="1:6">
      <c r="A9" s="5">
        <v>7</v>
      </c>
      <c r="B9" s="6" t="s">
        <v>328</v>
      </c>
      <c r="C9" s="6" t="s">
        <v>329</v>
      </c>
      <c r="D9" s="7">
        <v>500000</v>
      </c>
      <c r="E9" s="20">
        <v>45717</v>
      </c>
      <c r="F9" s="19" t="s">
        <v>314</v>
      </c>
    </row>
    <row r="10" ht="21" customHeight="1" spans="1:6">
      <c r="A10" s="5">
        <v>8</v>
      </c>
      <c r="B10" s="6" t="s">
        <v>330</v>
      </c>
      <c r="C10" s="6" t="s">
        <v>331</v>
      </c>
      <c r="D10" s="7">
        <v>150000</v>
      </c>
      <c r="E10" s="20">
        <v>45717</v>
      </c>
      <c r="F10" s="19" t="s">
        <v>332</v>
      </c>
    </row>
    <row r="11" ht="21" customHeight="1" spans="1:6">
      <c r="A11" s="5">
        <v>9</v>
      </c>
      <c r="B11" s="6" t="s">
        <v>333</v>
      </c>
      <c r="C11" s="6" t="s">
        <v>334</v>
      </c>
      <c r="D11" s="7">
        <v>149000</v>
      </c>
      <c r="E11" s="18" t="s">
        <v>319</v>
      </c>
      <c r="F11" s="19" t="s">
        <v>314</v>
      </c>
    </row>
    <row r="12" ht="21" customHeight="1" spans="1:6">
      <c r="A12" s="5">
        <v>10</v>
      </c>
      <c r="B12" s="6" t="s">
        <v>335</v>
      </c>
      <c r="C12" s="6" t="s">
        <v>336</v>
      </c>
      <c r="D12" s="7">
        <v>200000</v>
      </c>
      <c r="E12" s="18" t="s">
        <v>319</v>
      </c>
      <c r="F12" s="19" t="s">
        <v>314</v>
      </c>
    </row>
    <row r="13" ht="28" customHeight="1" spans="1:6">
      <c r="A13" s="5">
        <v>11</v>
      </c>
      <c r="B13" s="6" t="s">
        <v>337</v>
      </c>
      <c r="C13" s="6" t="s">
        <v>338</v>
      </c>
      <c r="D13" s="7">
        <v>1500000</v>
      </c>
      <c r="E13" s="20">
        <v>45717</v>
      </c>
      <c r="F13" s="19" t="s">
        <v>317</v>
      </c>
    </row>
    <row r="14" ht="28" customHeight="1" spans="1:6">
      <c r="A14" s="5">
        <v>12</v>
      </c>
      <c r="B14" s="6" t="s">
        <v>339</v>
      </c>
      <c r="C14" s="6" t="s">
        <v>340</v>
      </c>
      <c r="D14" s="7">
        <v>250000</v>
      </c>
      <c r="E14" s="20">
        <v>45717</v>
      </c>
      <c r="F14" s="19" t="s">
        <v>317</v>
      </c>
    </row>
    <row r="15" ht="28" customHeight="1" spans="1:6">
      <c r="A15" s="5">
        <v>13</v>
      </c>
      <c r="B15" s="6" t="s">
        <v>341</v>
      </c>
      <c r="C15" s="6" t="s">
        <v>342</v>
      </c>
      <c r="D15" s="7">
        <v>380000</v>
      </c>
      <c r="E15" s="20">
        <v>45839</v>
      </c>
      <c r="F15" s="19" t="s">
        <v>343</v>
      </c>
    </row>
    <row r="16" ht="28" customHeight="1" spans="1:6">
      <c r="A16" s="5">
        <v>14</v>
      </c>
      <c r="B16" s="6" t="s">
        <v>344</v>
      </c>
      <c r="C16" s="6" t="s">
        <v>345</v>
      </c>
      <c r="D16" s="7">
        <v>200000</v>
      </c>
      <c r="E16" s="20">
        <v>45748</v>
      </c>
      <c r="F16" s="19" t="s">
        <v>343</v>
      </c>
    </row>
    <row r="17" ht="28" customHeight="1" spans="1:6">
      <c r="A17" s="5">
        <v>15</v>
      </c>
      <c r="B17" s="6" t="s">
        <v>346</v>
      </c>
      <c r="C17" s="6" t="s">
        <v>334</v>
      </c>
      <c r="D17" s="7">
        <v>620000</v>
      </c>
      <c r="E17" s="20">
        <v>45717</v>
      </c>
      <c r="F17" s="19" t="s">
        <v>314</v>
      </c>
    </row>
    <row r="18" ht="28" customHeight="1" spans="1:6">
      <c r="A18" s="5">
        <v>16</v>
      </c>
      <c r="B18" s="6" t="s">
        <v>347</v>
      </c>
      <c r="C18" s="6" t="s">
        <v>348</v>
      </c>
      <c r="D18" s="7">
        <v>49850</v>
      </c>
      <c r="E18" s="21" t="s">
        <v>349</v>
      </c>
      <c r="F18" s="7" t="s">
        <v>350</v>
      </c>
    </row>
    <row r="19" ht="25" customHeight="1" spans="1:6">
      <c r="A19" s="5">
        <v>17</v>
      </c>
      <c r="B19" s="6" t="s">
        <v>351</v>
      </c>
      <c r="C19" s="6" t="s">
        <v>352</v>
      </c>
      <c r="D19" s="7">
        <v>48000</v>
      </c>
      <c r="E19" s="20">
        <v>45839</v>
      </c>
      <c r="F19" s="19" t="s">
        <v>314</v>
      </c>
    </row>
    <row r="20" ht="25" customHeight="1" spans="1:6">
      <c r="A20" s="5">
        <v>18</v>
      </c>
      <c r="B20" s="6" t="s">
        <v>353</v>
      </c>
      <c r="C20" s="6" t="s">
        <v>354</v>
      </c>
      <c r="D20" s="7">
        <v>352000</v>
      </c>
      <c r="E20" s="20">
        <v>45839</v>
      </c>
      <c r="F20" s="19" t="s">
        <v>317</v>
      </c>
    </row>
    <row r="21" ht="21" customHeight="1" spans="1:6">
      <c r="A21" s="5">
        <v>19</v>
      </c>
      <c r="B21" s="6" t="s">
        <v>355</v>
      </c>
      <c r="C21" s="6" t="s">
        <v>354</v>
      </c>
      <c r="D21" s="7">
        <v>1880000</v>
      </c>
      <c r="E21" s="20">
        <v>45839</v>
      </c>
      <c r="F21" s="19" t="s">
        <v>317</v>
      </c>
    </row>
    <row r="22" ht="21" customHeight="1" spans="1:6">
      <c r="A22" s="5">
        <v>20</v>
      </c>
      <c r="B22" s="6" t="s">
        <v>356</v>
      </c>
      <c r="C22" s="6" t="s">
        <v>357</v>
      </c>
      <c r="D22" s="7">
        <v>20000</v>
      </c>
      <c r="E22" s="20">
        <v>45962</v>
      </c>
      <c r="F22" s="19" t="s">
        <v>358</v>
      </c>
    </row>
    <row r="23" ht="21" customHeight="1" spans="1:6">
      <c r="A23" s="5">
        <v>21</v>
      </c>
      <c r="B23" s="6" t="s">
        <v>359</v>
      </c>
      <c r="C23" s="6" t="s">
        <v>360</v>
      </c>
      <c r="D23" s="7">
        <v>100000</v>
      </c>
      <c r="E23" s="20">
        <v>45717</v>
      </c>
      <c r="F23" s="19" t="s">
        <v>358</v>
      </c>
    </row>
    <row r="24" ht="21" customHeight="1" spans="1:6">
      <c r="A24" s="5">
        <v>22</v>
      </c>
      <c r="B24" s="6" t="s">
        <v>359</v>
      </c>
      <c r="C24" s="6" t="s">
        <v>360</v>
      </c>
      <c r="D24" s="7">
        <v>20000</v>
      </c>
      <c r="E24" s="20">
        <v>45717</v>
      </c>
      <c r="F24" s="19" t="s">
        <v>358</v>
      </c>
    </row>
    <row r="25" ht="21" customHeight="1" spans="1:6">
      <c r="A25" s="5">
        <v>23</v>
      </c>
      <c r="B25" s="8" t="s">
        <v>361</v>
      </c>
      <c r="C25" s="8" t="s">
        <v>334</v>
      </c>
      <c r="D25" s="9">
        <v>3000</v>
      </c>
      <c r="E25" s="20">
        <v>45809</v>
      </c>
      <c r="F25" s="19" t="s">
        <v>358</v>
      </c>
    </row>
    <row r="26" ht="21" customHeight="1" spans="1:6">
      <c r="A26" s="5">
        <v>24</v>
      </c>
      <c r="B26" s="10" t="s">
        <v>362</v>
      </c>
      <c r="C26" s="10" t="s">
        <v>312</v>
      </c>
      <c r="D26" s="11">
        <v>1481200</v>
      </c>
      <c r="E26" s="20">
        <v>45870</v>
      </c>
      <c r="F26" s="19" t="s">
        <v>314</v>
      </c>
    </row>
    <row r="27" ht="26" customHeight="1" spans="1:6">
      <c r="A27" s="5">
        <v>25</v>
      </c>
      <c r="B27" s="10" t="s">
        <v>363</v>
      </c>
      <c r="C27" s="10" t="s">
        <v>348</v>
      </c>
      <c r="D27" s="11">
        <v>3123000</v>
      </c>
      <c r="E27" s="20">
        <v>45717</v>
      </c>
      <c r="F27" s="19" t="s">
        <v>314</v>
      </c>
    </row>
    <row r="28" ht="21" customHeight="1" spans="1:6">
      <c r="A28" s="12" t="s">
        <v>31</v>
      </c>
      <c r="B28" s="13"/>
      <c r="C28" s="14"/>
      <c r="D28" s="7">
        <v>13236050</v>
      </c>
      <c r="E28" s="22"/>
      <c r="F28" s="19"/>
    </row>
  </sheetData>
  <mergeCells count="2">
    <mergeCell ref="A1:F1"/>
    <mergeCell ref="A28:C28"/>
  </mergeCells>
  <pageMargins left="0.751388888888889" right="0.751388888888889" top="1" bottom="1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2025年云南省退役军人事务厅政府购买服务汇总表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2025-01-25T10:52:00Z</dcterms:created>
  <dcterms:modified xsi:type="dcterms:W3CDTF">2025-02-21T15:29:42Z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2052-11.8.2.10599</vt:lpwstr>
  </property>
  <property fmtid="{D5CDD505-2E9C-101B-9397-08002B2CF9AE}" pid="3" name="KSOReadingLayout">
    <vt:bool>false</vt:bool>
  </property>
</Properties>
</file>